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oakland1-my.sharepoint.com/personal/nsioson_portoakland_com/Documents/Desktop 1/"/>
    </mc:Choice>
  </mc:AlternateContent>
  <xr:revisionPtr revIDLastSave="1" documentId="8_{4986071A-B52C-4F3B-8DCC-7AD94372F5F5}" xr6:coauthVersionLast="45" xr6:coauthVersionMax="47" xr10:uidLastSave="{C8BF71A9-71AF-46F8-88A0-D8C257FA8BDD}"/>
  <bookViews>
    <workbookView xWindow="-120" yWindow="-120" windowWidth="29040" windowHeight="17640" tabRatio="895" firstSheet="1" activeTab="1" xr2:uid="{00000000-000D-0000-FFFF-FFFF00000000}"/>
  </bookViews>
  <sheets>
    <sheet name="Summary" sheetId="13" state="hidden" r:id="rId1"/>
    <sheet name="Detailed Pricing Sheet" sheetId="3" r:id="rId2"/>
  </sheets>
  <definedNames>
    <definedName name="_xlnm.Print_Area" localSheetId="1">'Detailed Pricing Sheet'!$A$1:$N$47</definedName>
    <definedName name="_xlnm.Print_Area" localSheetId="0">Summary!$B$1:$D$8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3" l="1"/>
  <c r="G46" i="3"/>
  <c r="G45" i="3"/>
  <c r="N39" i="3"/>
  <c r="M39" i="3"/>
  <c r="N17" i="3"/>
  <c r="M17" i="3"/>
  <c r="F29" i="3"/>
  <c r="F30" i="3"/>
  <c r="F31" i="3"/>
  <c r="F32" i="3"/>
  <c r="G32" i="3" s="1"/>
  <c r="F33" i="3"/>
  <c r="G33" i="3" s="1"/>
  <c r="F28" i="3"/>
  <c r="F7" i="3"/>
  <c r="F8" i="3"/>
  <c r="F9" i="3"/>
  <c r="F10" i="3"/>
  <c r="F11" i="3"/>
  <c r="F12" i="3"/>
  <c r="F13" i="3"/>
  <c r="F14" i="3"/>
  <c r="F15" i="3"/>
  <c r="F16" i="3"/>
  <c r="F6" i="3"/>
  <c r="I17" i="3"/>
  <c r="G22" i="3" l="1"/>
  <c r="G23" i="3"/>
  <c r="G24" i="3"/>
  <c r="K39" i="3" l="1"/>
  <c r="G38" i="3" l="1"/>
  <c r="G31" i="3"/>
  <c r="G30" i="3"/>
  <c r="G29" i="3"/>
  <c r="G28" i="3"/>
  <c r="G21" i="3"/>
  <c r="G15" i="3"/>
  <c r="G14" i="3"/>
  <c r="G13" i="3"/>
  <c r="G10" i="3"/>
  <c r="G9" i="3"/>
  <c r="G6" i="3"/>
  <c r="G39" i="3" l="1"/>
  <c r="G7" i="3"/>
  <c r="G17" i="3" s="1"/>
  <c r="D7" i="13" l="1"/>
  <c r="G43" i="3"/>
  <c r="D5" i="13"/>
  <c r="G41" i="3"/>
  <c r="I39" i="3"/>
  <c r="J39" i="3"/>
  <c r="L39" i="3"/>
  <c r="D11" i="13" l="1"/>
  <c r="D10" i="13"/>
  <c r="K17" i="3"/>
  <c r="J17" i="3"/>
  <c r="L17" i="3"/>
  <c r="G20" i="3"/>
  <c r="G25" i="3" l="1"/>
  <c r="D6" i="13" l="1"/>
  <c r="G42" i="3"/>
  <c r="G44" i="3"/>
  <c r="D9" i="13"/>
</calcChain>
</file>

<file path=xl/sharedStrings.xml><?xml version="1.0" encoding="utf-8"?>
<sst xmlns="http://schemas.openxmlformats.org/spreadsheetml/2006/main" count="110" uniqueCount="59">
  <si>
    <t>Attachment 13: OAK IDMS Pricing Sheet</t>
  </si>
  <si>
    <t>Pricing Sheet # 1</t>
  </si>
  <si>
    <t>#</t>
  </si>
  <si>
    <t>Item Description</t>
  </si>
  <si>
    <t>Amount ($)</t>
  </si>
  <si>
    <r>
      <rPr>
        <b/>
        <sz val="11"/>
        <color theme="1"/>
        <rFont val="Calibri"/>
        <family val="2"/>
        <scheme val="minor"/>
      </rPr>
      <t xml:space="preserve">Software licenses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(excluding Airport provided licenses for OS, SQL database etc.)</t>
    </r>
  </si>
  <si>
    <r>
      <rPr>
        <b/>
        <sz val="11"/>
        <color theme="1"/>
        <rFont val="Calibri"/>
        <family val="2"/>
        <scheme val="minor"/>
      </rPr>
      <t xml:space="preserve">Professional Services / Labor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(IdMS Contractor staff resources only, excluding costs for Port staff and Port consultants)</t>
    </r>
  </si>
  <si>
    <r>
      <rPr>
        <b/>
        <sz val="11"/>
        <color theme="1"/>
        <rFont val="Calibri"/>
        <family val="2"/>
        <scheme val="minor"/>
      </rPr>
      <t>Hardware  - Badging Equipment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(excluding Airport provided equipment - servers and workstation)</t>
    </r>
  </si>
  <si>
    <t>Total Cost (1+2+3)</t>
  </si>
  <si>
    <t xml:space="preserve">$                    </t>
  </si>
  <si>
    <t>Total Cost 2-Year base period</t>
  </si>
  <si>
    <t>Two Years of maintenance (Years 3 &amp; 4) including 1 year warranty</t>
  </si>
  <si>
    <t>Three (1) Years of maintenance options (Years 5, 6 &amp; 7):</t>
  </si>
  <si>
    <t>Please enter all information. Provide clarification where necessary</t>
  </si>
  <si>
    <t>Environments (License)</t>
  </si>
  <si>
    <t>TOTAL</t>
  </si>
  <si>
    <t>Implementation</t>
  </si>
  <si>
    <t>3-Year Maintenance</t>
  </si>
  <si>
    <t>Option 1  2-Year extension</t>
  </si>
  <si>
    <t>Option 2  2-Year extension</t>
  </si>
  <si>
    <t>Unit Price ($)</t>
  </si>
  <si>
    <t>Testing &amp; Training</t>
  </si>
  <si>
    <t>Production</t>
  </si>
  <si>
    <t>Quantity</t>
  </si>
  <si>
    <t>Amount</t>
  </si>
  <si>
    <t>Year 1 - Warranty</t>
  </si>
  <si>
    <t>Year 2</t>
  </si>
  <si>
    <t>Year 3</t>
  </si>
  <si>
    <t>Year 4</t>
  </si>
  <si>
    <t>Year 5</t>
  </si>
  <si>
    <t>Year 6</t>
  </si>
  <si>
    <t>Year 7</t>
  </si>
  <si>
    <t>A</t>
  </si>
  <si>
    <t>Software licenses/ modules</t>
  </si>
  <si>
    <t>Included</t>
  </si>
  <si>
    <t xml:space="preserve">   *** Add lines as required</t>
  </si>
  <si>
    <t>TOTAL SOFTWARE COSTS (A')</t>
  </si>
  <si>
    <t>B</t>
  </si>
  <si>
    <t>Professional Services / Labor</t>
  </si>
  <si>
    <t>Professional Services</t>
  </si>
  <si>
    <t>N/A</t>
  </si>
  <si>
    <t>Custom Development Services</t>
  </si>
  <si>
    <r>
      <t xml:space="preserve">Training (including user manuals) Trusted Agents </t>
    </r>
    <r>
      <rPr>
        <sz val="11"/>
        <color theme="1"/>
        <rFont val="Calibri"/>
        <family val="2"/>
        <scheme val="minor"/>
      </rPr>
      <t>(3 sessions)</t>
    </r>
  </si>
  <si>
    <r>
      <t xml:space="preserve">Training (including user manuals) System Admins </t>
    </r>
    <r>
      <rPr>
        <sz val="11"/>
        <color theme="1"/>
        <rFont val="Calibri"/>
        <family val="2"/>
        <scheme val="minor"/>
      </rPr>
      <t>(1 session)</t>
    </r>
  </si>
  <si>
    <r>
      <t xml:space="preserve">Training (including user manuals) Authorized Signatories </t>
    </r>
    <r>
      <rPr>
        <sz val="11"/>
        <color theme="1"/>
        <rFont val="Calibri"/>
        <family val="2"/>
        <scheme val="minor"/>
      </rPr>
      <t>(5 sessions provided by the IdMS vendor)</t>
    </r>
  </si>
  <si>
    <t>TOTAL LABOR COSTS (B')</t>
  </si>
  <si>
    <t>C</t>
  </si>
  <si>
    <t>Hardware - Badging Equipment</t>
  </si>
  <si>
    <t>Camera</t>
  </si>
  <si>
    <t>DL+Passport Scanner</t>
  </si>
  <si>
    <t>Document Scanner (Multi-page)</t>
  </si>
  <si>
    <t>Badge Printer with laminate, provide consumables for 1-st 6 months - ribbons, transfer film, lamindate, cleaning kit etc.</t>
  </si>
  <si>
    <t xml:space="preserve">Livescan system </t>
  </si>
  <si>
    <t>USB hub as required to connect all peripherals</t>
  </si>
  <si>
    <t>TOTAL EQUIPMENT COSTS (C')</t>
  </si>
  <si>
    <t>Total Implementation Cost:</t>
  </si>
  <si>
    <t>Maintenance (Years 1, 2 &amp; 3):</t>
  </si>
  <si>
    <t>Option 1 maintenance (Years 4 &amp; 5):</t>
  </si>
  <si>
    <t>Option 2 maintenance (Years 6 &amp; 7):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</si>
</sst>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u/>
      <sz val="12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0" fillId="0" borderId="2" xfId="0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/>
    <xf numFmtId="0" fontId="4" fillId="0" borderId="0" xfId="0" applyFont="1"/>
    <xf numFmtId="0" fontId="3" fillId="0" borderId="1" xfId="0" applyFont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0" borderId="0" xfId="0" applyFont="1"/>
    <xf numFmtId="9" fontId="6" fillId="4" borderId="1" xfId="2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4" fontId="0" fillId="0" borderId="0" xfId="0" applyNumberFormat="1"/>
    <xf numFmtId="0" fontId="0" fillId="0" borderId="8" xfId="0" applyBorder="1" applyAlignment="1">
      <alignment horizontal="center" vertical="center"/>
    </xf>
    <xf numFmtId="0" fontId="3" fillId="0" borderId="9" xfId="0" applyFont="1" applyBorder="1"/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 wrapText="1"/>
    </xf>
    <xf numFmtId="0" fontId="12" fillId="4" borderId="12" xfId="0" applyFont="1" applyFill="1" applyBorder="1"/>
    <xf numFmtId="0" fontId="8" fillId="4" borderId="12" xfId="0" applyFont="1" applyFill="1" applyBorder="1"/>
    <xf numFmtId="0" fontId="8" fillId="4" borderId="12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44" fontId="3" fillId="0" borderId="14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44" fontId="0" fillId="3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44" fontId="0" fillId="3" borderId="18" xfId="0" applyNumberFormat="1" applyFill="1" applyBorder="1"/>
    <xf numFmtId="9" fontId="6" fillId="4" borderId="18" xfId="2" applyFont="1" applyFill="1" applyBorder="1" applyAlignment="1">
      <alignment horizontal="center"/>
    </xf>
    <xf numFmtId="44" fontId="0" fillId="3" borderId="8" xfId="0" applyNumberFormat="1" applyFill="1" applyBorder="1"/>
    <xf numFmtId="44" fontId="0" fillId="3" borderId="20" xfId="0" applyNumberFormat="1" applyFill="1" applyBorder="1"/>
    <xf numFmtId="44" fontId="0" fillId="3" borderId="16" xfId="0" applyNumberFormat="1" applyFill="1" applyBorder="1"/>
    <xf numFmtId="0" fontId="18" fillId="0" borderId="1" xfId="0" applyFont="1" applyBorder="1" applyAlignment="1">
      <alignment horizontal="justify" vertical="center"/>
    </xf>
    <xf numFmtId="0" fontId="18" fillId="0" borderId="16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7" xfId="0" applyFont="1" applyBorder="1" applyAlignment="1">
      <alignment horizontal="center"/>
    </xf>
    <xf numFmtId="44" fontId="0" fillId="0" borderId="1" xfId="0" applyNumberFormat="1" applyBorder="1"/>
    <xf numFmtId="44" fontId="4" fillId="3" borderId="1" xfId="0" applyNumberFormat="1" applyFont="1" applyFill="1" applyBorder="1"/>
    <xf numFmtId="0" fontId="3" fillId="0" borderId="19" xfId="0" applyFont="1" applyBorder="1" applyAlignment="1">
      <alignment horizontal="center"/>
    </xf>
    <xf numFmtId="0" fontId="8" fillId="4" borderId="19" xfId="0" applyFont="1" applyFill="1" applyBorder="1"/>
    <xf numFmtId="44" fontId="0" fillId="0" borderId="19" xfId="1" applyFont="1" applyBorder="1" applyAlignment="1">
      <alignment horizontal="center"/>
    </xf>
    <xf numFmtId="44" fontId="0" fillId="3" borderId="19" xfId="1" applyFont="1" applyFill="1" applyBorder="1" applyAlignment="1">
      <alignment horizontal="center"/>
    </xf>
    <xf numFmtId="0" fontId="8" fillId="4" borderId="21" xfId="0" applyFont="1" applyFill="1" applyBorder="1"/>
    <xf numFmtId="44" fontId="0" fillId="3" borderId="19" xfId="0" applyNumberFormat="1" applyFill="1" applyBorder="1"/>
    <xf numFmtId="44" fontId="0" fillId="3" borderId="23" xfId="0" applyNumberFormat="1" applyFill="1" applyBorder="1"/>
    <xf numFmtId="0" fontId="8" fillId="4" borderId="7" xfId="0" applyFont="1" applyFill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3" borderId="7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3" borderId="7" xfId="0" applyNumberFormat="1" applyFill="1" applyBorder="1"/>
    <xf numFmtId="9" fontId="6" fillId="4" borderId="7" xfId="2" applyFont="1" applyFill="1" applyBorder="1" applyAlignment="1">
      <alignment horizontal="center"/>
    </xf>
    <xf numFmtId="44" fontId="0" fillId="3" borderId="25" xfId="0" applyNumberFormat="1" applyFill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5" fillId="0" borderId="12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15" fillId="0" borderId="0" xfId="0" quotePrefix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zoomScaleNormal="100" workbookViewId="0">
      <selection activeCell="C5" sqref="C5:C7"/>
    </sheetView>
  </sheetViews>
  <sheetFormatPr defaultColWidth="9.140625" defaultRowHeight="15" x14ac:dyDescent="0.25"/>
  <cols>
    <col min="1" max="1" width="1.85546875" style="16" customWidth="1"/>
    <col min="2" max="2" width="4.5703125" style="15" bestFit="1" customWidth="1"/>
    <col min="3" max="3" width="89" style="16" customWidth="1"/>
    <col min="4" max="4" width="46.140625" style="15" customWidth="1"/>
    <col min="5" max="16384" width="9.140625" style="16"/>
  </cols>
  <sheetData>
    <row r="1" spans="1:11" s="24" customFormat="1" ht="23.25" x14ac:dyDescent="0.35">
      <c r="B1" s="25"/>
      <c r="C1" s="94" t="s">
        <v>0</v>
      </c>
      <c r="D1" s="95"/>
    </row>
    <row r="2" spans="1:11" ht="21" x14ac:dyDescent="0.25">
      <c r="C2" s="96" t="s">
        <v>1</v>
      </c>
      <c r="D2" s="97"/>
    </row>
    <row r="3" spans="1:11" ht="19.5" thickBot="1" x14ac:dyDescent="0.3">
      <c r="C3" s="19"/>
      <c r="D3" s="21"/>
    </row>
    <row r="4" spans="1:11" ht="18.75" x14ac:dyDescent="0.3">
      <c r="B4" s="22" t="s">
        <v>2</v>
      </c>
      <c r="C4" s="29" t="s">
        <v>3</v>
      </c>
      <c r="D4" s="32" t="s">
        <v>4</v>
      </c>
    </row>
    <row r="5" spans="1:11" ht="27.75" x14ac:dyDescent="0.25">
      <c r="B5" s="20">
        <v>1</v>
      </c>
      <c r="C5" s="30" t="s">
        <v>5</v>
      </c>
      <c r="D5" s="33">
        <f>'Detailed Pricing Sheet'!G17</f>
        <v>0</v>
      </c>
    </row>
    <row r="6" spans="1:11" ht="27.75" x14ac:dyDescent="0.25">
      <c r="B6" s="20">
        <v>2</v>
      </c>
      <c r="C6" s="30" t="s">
        <v>6</v>
      </c>
      <c r="D6" s="33">
        <f>'Detailed Pricing Sheet'!G25</f>
        <v>0</v>
      </c>
    </row>
    <row r="7" spans="1:11" ht="27.75" x14ac:dyDescent="0.25">
      <c r="B7" s="20">
        <v>3</v>
      </c>
      <c r="C7" s="30" t="s">
        <v>7</v>
      </c>
      <c r="D7" s="33">
        <f>'Detailed Pricing Sheet'!G39</f>
        <v>0</v>
      </c>
    </row>
    <row r="8" spans="1:11" ht="18.75" x14ac:dyDescent="0.25">
      <c r="B8" s="20">
        <v>4</v>
      </c>
      <c r="C8" s="31" t="s">
        <v>8</v>
      </c>
      <c r="D8" s="40" t="s">
        <v>9</v>
      </c>
    </row>
    <row r="9" spans="1:11" customFormat="1" ht="18.75" x14ac:dyDescent="0.25">
      <c r="A9" s="1"/>
      <c r="B9" s="20">
        <v>5</v>
      </c>
      <c r="C9" s="64" t="s">
        <v>10</v>
      </c>
      <c r="D9" s="38">
        <f>'Detailed Pricing Sheet'!G44</f>
        <v>0</v>
      </c>
      <c r="E9" s="1"/>
      <c r="F9" s="1"/>
      <c r="H9" s="1"/>
      <c r="I9" s="1"/>
      <c r="J9" s="1"/>
      <c r="K9" s="1"/>
    </row>
    <row r="10" spans="1:11" customFormat="1" ht="18.75" x14ac:dyDescent="0.25">
      <c r="A10" s="1"/>
      <c r="B10" s="37">
        <v>6</v>
      </c>
      <c r="C10" s="64" t="s">
        <v>11</v>
      </c>
      <c r="D10" s="40">
        <f>'Detailed Pricing Sheet'!G45</f>
        <v>0</v>
      </c>
      <c r="E10" s="1"/>
      <c r="F10" s="1"/>
      <c r="H10" s="1"/>
      <c r="I10" s="1"/>
      <c r="J10" s="1"/>
      <c r="K10" s="1"/>
    </row>
    <row r="11" spans="1:11" customFormat="1" ht="19.5" thickBot="1" x14ac:dyDescent="0.3">
      <c r="A11" s="1"/>
      <c r="B11" s="28">
        <v>7</v>
      </c>
      <c r="C11" s="65" t="s">
        <v>12</v>
      </c>
      <c r="D11" s="39">
        <f>'Detailed Pricing Sheet'!G47</f>
        <v>0</v>
      </c>
      <c r="E11" s="1"/>
      <c r="F11" s="1"/>
      <c r="H11" s="1"/>
      <c r="I11" s="1"/>
      <c r="J11" s="1"/>
      <c r="K11" s="1"/>
    </row>
    <row r="12" spans="1:11" customFormat="1" x14ac:dyDescent="0.25">
      <c r="A12" s="1"/>
      <c r="B12" s="15"/>
      <c r="C12" s="1"/>
      <c r="E12" s="1"/>
      <c r="F12" s="1"/>
      <c r="H12" s="1"/>
      <c r="I12" s="1"/>
      <c r="J12" s="1"/>
      <c r="K12" s="1"/>
    </row>
    <row r="13" spans="1:11" customFormat="1" ht="18.75" x14ac:dyDescent="0.25">
      <c r="A13" s="1"/>
      <c r="B13" s="23"/>
      <c r="C13" s="16"/>
      <c r="F13" s="1"/>
      <c r="H13" s="1"/>
      <c r="I13" s="1"/>
      <c r="J13" s="1"/>
      <c r="K13" s="1"/>
    </row>
    <row r="14" spans="1:11" ht="18.75" x14ac:dyDescent="0.25">
      <c r="C14" s="42"/>
    </row>
    <row r="16" spans="1:11" ht="15.75" x14ac:dyDescent="0.25">
      <c r="C16" s="43"/>
    </row>
    <row r="17" spans="3:4" ht="15.75" x14ac:dyDescent="0.25">
      <c r="C17" s="90"/>
      <c r="D17" s="91"/>
    </row>
    <row r="18" spans="3:4" ht="15.75" x14ac:dyDescent="0.25">
      <c r="C18" s="90"/>
      <c r="D18" s="91"/>
    </row>
    <row r="19" spans="3:4" ht="15.75" x14ac:dyDescent="0.25">
      <c r="C19" s="90"/>
      <c r="D19" s="91"/>
    </row>
    <row r="20" spans="3:4" ht="15.75" x14ac:dyDescent="0.25">
      <c r="C20" s="90"/>
      <c r="D20" s="91"/>
    </row>
    <row r="21" spans="3:4" ht="15.75" x14ac:dyDescent="0.25">
      <c r="C21" s="43"/>
    </row>
    <row r="22" spans="3:4" ht="15.75" x14ac:dyDescent="0.25">
      <c r="C22" s="90"/>
      <c r="D22" s="91"/>
    </row>
    <row r="23" spans="3:4" ht="15.75" x14ac:dyDescent="0.25">
      <c r="C23" s="92"/>
      <c r="D23" s="93"/>
    </row>
  </sheetData>
  <mergeCells count="8">
    <mergeCell ref="C20:D20"/>
    <mergeCell ref="C22:D22"/>
    <mergeCell ref="C23:D23"/>
    <mergeCell ref="C1:D1"/>
    <mergeCell ref="C2:D2"/>
    <mergeCell ref="C17:D17"/>
    <mergeCell ref="C18:D18"/>
    <mergeCell ref="C19:D19"/>
  </mergeCells>
  <pageMargins left="0.25" right="0.25" top="0.25" bottom="0.25" header="0.3" footer="0.3"/>
  <pageSetup scale="4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tabSelected="1" view="pageBreakPreview" zoomScale="70" zoomScaleNormal="100" zoomScaleSheetLayoutView="70" workbookViewId="0">
      <selection activeCell="A2" sqref="A2:N2"/>
    </sheetView>
  </sheetViews>
  <sheetFormatPr defaultRowHeight="15" x14ac:dyDescent="0.25"/>
  <cols>
    <col min="1" max="1" width="6" style="1" customWidth="1"/>
    <col min="2" max="2" width="63.7109375" customWidth="1"/>
    <col min="3" max="3" width="10" customWidth="1"/>
    <col min="4" max="4" width="19.140625" style="1" customWidth="1"/>
    <col min="5" max="5" width="14.28515625" style="1" customWidth="1"/>
    <col min="6" max="6" width="11.42578125" style="1" customWidth="1"/>
    <col min="7" max="7" width="22.42578125" customWidth="1"/>
    <col min="8" max="8" width="14.85546875" style="1" customWidth="1"/>
    <col min="9" max="14" width="13.42578125" style="1" customWidth="1"/>
  </cols>
  <sheetData>
    <row r="1" spans="1:14" ht="26.45" customHeight="1" x14ac:dyDescent="0.4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31.9" customHeight="1" x14ac:dyDescent="0.25">
      <c r="A2" s="106" t="s">
        <v>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s="9" customFormat="1" ht="35.450000000000003" customHeight="1" x14ac:dyDescent="0.3">
      <c r="A3" s="86"/>
      <c r="B3" s="87"/>
      <c r="C3" s="88"/>
      <c r="D3" s="107" t="s">
        <v>14</v>
      </c>
      <c r="E3" s="108"/>
      <c r="F3" s="89" t="s">
        <v>15</v>
      </c>
      <c r="G3" s="89" t="s">
        <v>16</v>
      </c>
      <c r="H3" s="109" t="s">
        <v>17</v>
      </c>
      <c r="I3" s="110"/>
      <c r="J3" s="111"/>
      <c r="K3" s="103" t="s">
        <v>18</v>
      </c>
      <c r="L3" s="104"/>
      <c r="M3" s="103" t="s">
        <v>19</v>
      </c>
      <c r="N3" s="104"/>
    </row>
    <row r="4" spans="1:14" s="9" customFormat="1" ht="56.25" x14ac:dyDescent="0.3">
      <c r="A4" s="66" t="s">
        <v>2</v>
      </c>
      <c r="B4" s="10" t="s">
        <v>3</v>
      </c>
      <c r="C4" s="26" t="s">
        <v>20</v>
      </c>
      <c r="D4" s="26" t="s">
        <v>21</v>
      </c>
      <c r="E4" s="66" t="s">
        <v>22</v>
      </c>
      <c r="F4" s="44" t="s">
        <v>23</v>
      </c>
      <c r="G4" s="71" t="s">
        <v>24</v>
      </c>
      <c r="H4" s="47" t="s">
        <v>25</v>
      </c>
      <c r="I4" s="66" t="s">
        <v>26</v>
      </c>
      <c r="J4" s="48" t="s">
        <v>27</v>
      </c>
      <c r="K4" s="68" t="s">
        <v>28</v>
      </c>
      <c r="L4" s="48" t="s">
        <v>29</v>
      </c>
      <c r="M4" s="68" t="s">
        <v>30</v>
      </c>
      <c r="N4" s="48" t="s">
        <v>31</v>
      </c>
    </row>
    <row r="5" spans="1:14" s="13" customFormat="1" ht="18.75" x14ac:dyDescent="0.3">
      <c r="A5" s="18" t="s">
        <v>32</v>
      </c>
      <c r="B5" s="17" t="s">
        <v>33</v>
      </c>
      <c r="C5" s="12"/>
      <c r="D5" s="11"/>
      <c r="E5" s="11"/>
      <c r="F5" s="45"/>
      <c r="G5" s="72"/>
      <c r="H5" s="49"/>
      <c r="I5" s="11"/>
      <c r="J5" s="50"/>
      <c r="K5" s="78"/>
      <c r="L5" s="50"/>
      <c r="M5" s="78"/>
      <c r="N5" s="50"/>
    </row>
    <row r="6" spans="1:14" x14ac:dyDescent="0.25">
      <c r="A6" s="2">
        <v>1</v>
      </c>
      <c r="B6" s="3"/>
      <c r="C6" s="4"/>
      <c r="D6" s="2"/>
      <c r="E6" s="2"/>
      <c r="F6" s="6">
        <f>D6+E6</f>
        <v>0</v>
      </c>
      <c r="G6" s="73">
        <f>F6*C6</f>
        <v>0</v>
      </c>
      <c r="H6" s="51" t="s">
        <v>34</v>
      </c>
      <c r="I6" s="4"/>
      <c r="J6" s="52"/>
      <c r="K6" s="79"/>
      <c r="L6" s="52"/>
      <c r="M6" s="79"/>
      <c r="N6" s="52"/>
    </row>
    <row r="7" spans="1:14" x14ac:dyDescent="0.25">
      <c r="A7" s="2">
        <v>2</v>
      </c>
      <c r="B7" s="3"/>
      <c r="C7" s="4"/>
      <c r="D7" s="2"/>
      <c r="E7" s="2"/>
      <c r="F7" s="6">
        <f t="shared" ref="F7:F16" si="0">D7+E7</f>
        <v>0</v>
      </c>
      <c r="G7" s="73">
        <f>F7*C7</f>
        <v>0</v>
      </c>
      <c r="H7" s="51" t="s">
        <v>34</v>
      </c>
      <c r="I7" s="4"/>
      <c r="J7" s="52"/>
      <c r="K7" s="79"/>
      <c r="L7" s="52"/>
      <c r="M7" s="79"/>
      <c r="N7" s="52"/>
    </row>
    <row r="8" spans="1:14" x14ac:dyDescent="0.25">
      <c r="A8" s="2">
        <v>3</v>
      </c>
      <c r="B8" s="3"/>
      <c r="C8" s="4"/>
      <c r="D8" s="2"/>
      <c r="E8" s="2"/>
      <c r="F8" s="6">
        <f t="shared" si="0"/>
        <v>0</v>
      </c>
      <c r="G8" s="73">
        <v>0</v>
      </c>
      <c r="H8" s="51" t="s">
        <v>34</v>
      </c>
      <c r="I8" s="4"/>
      <c r="J8" s="52"/>
      <c r="K8" s="79"/>
      <c r="L8" s="52"/>
      <c r="M8" s="79"/>
      <c r="N8" s="52"/>
    </row>
    <row r="9" spans="1:14" x14ac:dyDescent="0.25">
      <c r="A9" s="2">
        <v>4</v>
      </c>
      <c r="B9" s="3"/>
      <c r="C9" s="4"/>
      <c r="D9" s="2"/>
      <c r="E9" s="2"/>
      <c r="F9" s="6">
        <f t="shared" si="0"/>
        <v>0</v>
      </c>
      <c r="G9" s="73">
        <f>F9*C9</f>
        <v>0</v>
      </c>
      <c r="H9" s="51" t="s">
        <v>34</v>
      </c>
      <c r="I9" s="4"/>
      <c r="J9" s="52"/>
      <c r="K9" s="79"/>
      <c r="L9" s="52"/>
      <c r="M9" s="79"/>
      <c r="N9" s="52"/>
    </row>
    <row r="10" spans="1:14" x14ac:dyDescent="0.25">
      <c r="A10" s="2">
        <v>5</v>
      </c>
      <c r="B10" s="3"/>
      <c r="C10" s="4"/>
      <c r="D10" s="2"/>
      <c r="E10" s="2"/>
      <c r="F10" s="6">
        <f t="shared" si="0"/>
        <v>0</v>
      </c>
      <c r="G10" s="73">
        <f>F10*C10</f>
        <v>0</v>
      </c>
      <c r="H10" s="51" t="s">
        <v>34</v>
      </c>
      <c r="I10" s="4"/>
      <c r="J10" s="52"/>
      <c r="K10" s="79"/>
      <c r="L10" s="52"/>
      <c r="M10" s="79"/>
      <c r="N10" s="52"/>
    </row>
    <row r="11" spans="1:14" x14ac:dyDescent="0.25">
      <c r="A11" s="2">
        <v>6</v>
      </c>
      <c r="B11" s="3"/>
      <c r="C11" s="4"/>
      <c r="D11" s="2"/>
      <c r="E11" s="2"/>
      <c r="F11" s="6">
        <f t="shared" si="0"/>
        <v>0</v>
      </c>
      <c r="G11" s="73">
        <v>0</v>
      </c>
      <c r="H11" s="51" t="s">
        <v>34</v>
      </c>
      <c r="I11" s="4"/>
      <c r="J11" s="52"/>
      <c r="K11" s="79"/>
      <c r="L11" s="52"/>
      <c r="M11" s="79"/>
      <c r="N11" s="52"/>
    </row>
    <row r="12" spans="1:14" x14ac:dyDescent="0.25">
      <c r="A12" s="2">
        <v>7</v>
      </c>
      <c r="B12" s="3"/>
      <c r="C12" s="4"/>
      <c r="D12" s="2"/>
      <c r="E12" s="2"/>
      <c r="F12" s="6">
        <f t="shared" si="0"/>
        <v>0</v>
      </c>
      <c r="G12" s="73">
        <v>0</v>
      </c>
      <c r="H12" s="51" t="s">
        <v>34</v>
      </c>
      <c r="I12" s="4"/>
      <c r="J12" s="52"/>
      <c r="K12" s="79"/>
      <c r="L12" s="52"/>
      <c r="M12" s="79"/>
      <c r="N12" s="52"/>
    </row>
    <row r="13" spans="1:14" x14ac:dyDescent="0.25">
      <c r="A13" s="2">
        <v>8</v>
      </c>
      <c r="B13" s="3"/>
      <c r="C13" s="4"/>
      <c r="D13" s="2"/>
      <c r="E13" s="2"/>
      <c r="F13" s="6">
        <f t="shared" si="0"/>
        <v>0</v>
      </c>
      <c r="G13" s="73">
        <f>F13*C13</f>
        <v>0</v>
      </c>
      <c r="H13" s="51" t="s">
        <v>34</v>
      </c>
      <c r="I13" s="4"/>
      <c r="J13" s="52"/>
      <c r="K13" s="79"/>
      <c r="L13" s="52"/>
      <c r="M13" s="79"/>
      <c r="N13" s="52"/>
    </row>
    <row r="14" spans="1:14" x14ac:dyDescent="0.25">
      <c r="A14" s="2">
        <v>9</v>
      </c>
      <c r="B14" s="3"/>
      <c r="C14" s="4"/>
      <c r="D14" s="2"/>
      <c r="E14" s="2"/>
      <c r="F14" s="6">
        <f t="shared" si="0"/>
        <v>0</v>
      </c>
      <c r="G14" s="73">
        <f>F14*C14</f>
        <v>0</v>
      </c>
      <c r="H14" s="51" t="s">
        <v>34</v>
      </c>
      <c r="I14" s="4"/>
      <c r="J14" s="52"/>
      <c r="K14" s="79"/>
      <c r="L14" s="52"/>
      <c r="M14" s="79"/>
      <c r="N14" s="52"/>
    </row>
    <row r="15" spans="1:14" x14ac:dyDescent="0.25">
      <c r="A15" s="2">
        <v>10</v>
      </c>
      <c r="B15" s="67"/>
      <c r="C15" s="4"/>
      <c r="D15" s="2"/>
      <c r="E15" s="2"/>
      <c r="F15" s="6">
        <f t="shared" si="0"/>
        <v>0</v>
      </c>
      <c r="G15" s="73">
        <f>F15*C15</f>
        <v>0</v>
      </c>
      <c r="H15" s="51" t="s">
        <v>34</v>
      </c>
      <c r="I15" s="4"/>
      <c r="J15" s="52"/>
      <c r="K15" s="79"/>
      <c r="L15" s="52"/>
      <c r="M15" s="79"/>
      <c r="N15" s="52"/>
    </row>
    <row r="16" spans="1:14" x14ac:dyDescent="0.25">
      <c r="A16" s="2">
        <v>15</v>
      </c>
      <c r="B16" s="3" t="s">
        <v>35</v>
      </c>
      <c r="C16" s="4"/>
      <c r="D16" s="2"/>
      <c r="E16" s="2"/>
      <c r="F16" s="6">
        <f t="shared" si="0"/>
        <v>0</v>
      </c>
      <c r="G16" s="73">
        <v>0</v>
      </c>
      <c r="H16" s="51" t="s">
        <v>34</v>
      </c>
      <c r="I16" s="4"/>
      <c r="J16" s="52"/>
      <c r="K16" s="79"/>
      <c r="L16" s="52"/>
      <c r="M16" s="79"/>
      <c r="N16" s="52"/>
    </row>
    <row r="17" spans="1:15" x14ac:dyDescent="0.25">
      <c r="A17" s="2"/>
      <c r="B17" s="99" t="s">
        <v>36</v>
      </c>
      <c r="C17" s="99"/>
      <c r="D17" s="99"/>
      <c r="E17" s="99"/>
      <c r="F17" s="100"/>
      <c r="G17" s="74">
        <f>SUM(G6:G16)</f>
        <v>0</v>
      </c>
      <c r="H17" s="53"/>
      <c r="I17" s="7">
        <f t="shared" ref="I17:N17" si="1">SUM(I6:I16)</f>
        <v>0</v>
      </c>
      <c r="J17" s="54">
        <f t="shared" si="1"/>
        <v>0</v>
      </c>
      <c r="K17" s="80">
        <f t="shared" si="1"/>
        <v>0</v>
      </c>
      <c r="L17" s="54">
        <f t="shared" si="1"/>
        <v>0</v>
      </c>
      <c r="M17" s="80">
        <f t="shared" si="1"/>
        <v>0</v>
      </c>
      <c r="N17" s="54">
        <f t="shared" si="1"/>
        <v>0</v>
      </c>
    </row>
    <row r="18" spans="1:15" x14ac:dyDescent="0.25">
      <c r="A18" s="6"/>
      <c r="B18" s="6"/>
      <c r="C18" s="6"/>
      <c r="D18" s="6"/>
      <c r="E18" s="6"/>
      <c r="F18" s="6"/>
      <c r="G18" s="55"/>
      <c r="H18" s="57"/>
      <c r="I18" s="2"/>
      <c r="J18" s="56"/>
      <c r="K18" s="81"/>
      <c r="L18" s="56"/>
      <c r="M18" s="81"/>
      <c r="N18" s="56"/>
    </row>
    <row r="19" spans="1:15" s="13" customFormat="1" ht="18.75" x14ac:dyDescent="0.3">
      <c r="A19" s="18" t="s">
        <v>37</v>
      </c>
      <c r="B19" s="34" t="s">
        <v>38</v>
      </c>
      <c r="C19" s="35"/>
      <c r="D19" s="36"/>
      <c r="E19" s="36"/>
      <c r="F19" s="46"/>
      <c r="G19" s="75"/>
      <c r="H19" s="49"/>
      <c r="I19" s="11"/>
      <c r="J19" s="50"/>
      <c r="K19" s="78"/>
      <c r="L19" s="50"/>
      <c r="M19" s="78"/>
      <c r="N19" s="50"/>
    </row>
    <row r="20" spans="1:15" x14ac:dyDescent="0.25">
      <c r="A20" s="2">
        <v>1</v>
      </c>
      <c r="B20" s="3" t="s">
        <v>39</v>
      </c>
      <c r="C20" s="5"/>
      <c r="D20" s="2"/>
      <c r="E20" s="2"/>
      <c r="F20" s="6">
        <v>1</v>
      </c>
      <c r="G20" s="73">
        <f>F20*C20</f>
        <v>0</v>
      </c>
      <c r="H20" s="57" t="s">
        <v>40</v>
      </c>
      <c r="I20" s="2" t="s">
        <v>40</v>
      </c>
      <c r="J20" s="56" t="s">
        <v>40</v>
      </c>
      <c r="K20" s="82" t="s">
        <v>40</v>
      </c>
      <c r="L20" s="56" t="s">
        <v>40</v>
      </c>
      <c r="M20" s="82" t="s">
        <v>40</v>
      </c>
      <c r="N20" s="56" t="s">
        <v>40</v>
      </c>
    </row>
    <row r="21" spans="1:15" x14ac:dyDescent="0.25">
      <c r="A21" s="2">
        <v>2</v>
      </c>
      <c r="B21" s="3" t="s">
        <v>41</v>
      </c>
      <c r="C21" s="5"/>
      <c r="D21" s="2"/>
      <c r="E21" s="2"/>
      <c r="F21" s="6">
        <v>1</v>
      </c>
      <c r="G21" s="73">
        <f>F21*C21</f>
        <v>0</v>
      </c>
      <c r="H21" s="57" t="s">
        <v>40</v>
      </c>
      <c r="I21" s="2" t="s">
        <v>40</v>
      </c>
      <c r="J21" s="56" t="s">
        <v>40</v>
      </c>
      <c r="K21" s="82" t="s">
        <v>40</v>
      </c>
      <c r="L21" s="56" t="s">
        <v>40</v>
      </c>
      <c r="M21" s="82" t="s">
        <v>40</v>
      </c>
      <c r="N21" s="56" t="s">
        <v>40</v>
      </c>
      <c r="O21" s="1"/>
    </row>
    <row r="22" spans="1:15" x14ac:dyDescent="0.25">
      <c r="A22" s="2">
        <v>3</v>
      </c>
      <c r="B22" s="41" t="s">
        <v>42</v>
      </c>
      <c r="C22" s="5"/>
      <c r="D22" s="2"/>
      <c r="E22" s="2"/>
      <c r="F22" s="6">
        <v>3</v>
      </c>
      <c r="G22" s="73">
        <f>F22*C22</f>
        <v>0</v>
      </c>
      <c r="H22" s="57" t="s">
        <v>40</v>
      </c>
      <c r="I22" s="2" t="s">
        <v>40</v>
      </c>
      <c r="J22" s="56" t="s">
        <v>40</v>
      </c>
      <c r="K22" s="82" t="s">
        <v>40</v>
      </c>
      <c r="L22" s="56" t="s">
        <v>40</v>
      </c>
      <c r="M22" s="82" t="s">
        <v>40</v>
      </c>
      <c r="N22" s="56" t="s">
        <v>40</v>
      </c>
      <c r="O22" s="1"/>
    </row>
    <row r="23" spans="1:15" x14ac:dyDescent="0.25">
      <c r="A23" s="2">
        <v>4</v>
      </c>
      <c r="B23" s="41" t="s">
        <v>43</v>
      </c>
      <c r="C23" s="5"/>
      <c r="D23" s="2"/>
      <c r="E23" s="2"/>
      <c r="F23" s="6">
        <v>1</v>
      </c>
      <c r="G23" s="73">
        <f>F23*C23</f>
        <v>0</v>
      </c>
      <c r="H23" s="57" t="s">
        <v>40</v>
      </c>
      <c r="I23" s="2" t="s">
        <v>40</v>
      </c>
      <c r="J23" s="56" t="s">
        <v>40</v>
      </c>
      <c r="K23" s="82" t="s">
        <v>40</v>
      </c>
      <c r="L23" s="56" t="s">
        <v>40</v>
      </c>
      <c r="M23" s="82" t="s">
        <v>40</v>
      </c>
      <c r="N23" s="56" t="s">
        <v>40</v>
      </c>
      <c r="O23" s="1"/>
    </row>
    <row r="24" spans="1:15" ht="30" x14ac:dyDescent="0.25">
      <c r="A24" s="2">
        <v>5</v>
      </c>
      <c r="B24" s="41" t="s">
        <v>44</v>
      </c>
      <c r="C24" s="5"/>
      <c r="D24" s="2"/>
      <c r="E24" s="2"/>
      <c r="F24" s="6">
        <v>5</v>
      </c>
      <c r="G24" s="73">
        <f>F24*C24</f>
        <v>0</v>
      </c>
      <c r="H24" s="57" t="s">
        <v>40</v>
      </c>
      <c r="I24" s="2" t="s">
        <v>40</v>
      </c>
      <c r="J24" s="56" t="s">
        <v>40</v>
      </c>
      <c r="K24" s="82" t="s">
        <v>40</v>
      </c>
      <c r="L24" s="56" t="s">
        <v>40</v>
      </c>
      <c r="M24" s="82" t="s">
        <v>40</v>
      </c>
      <c r="N24" s="56" t="s">
        <v>40</v>
      </c>
      <c r="O24" s="1"/>
    </row>
    <row r="25" spans="1:15" x14ac:dyDescent="0.25">
      <c r="A25" s="2"/>
      <c r="B25" s="99" t="s">
        <v>45</v>
      </c>
      <c r="C25" s="99"/>
      <c r="D25" s="99"/>
      <c r="E25" s="99"/>
      <c r="F25" s="100"/>
      <c r="G25" s="76">
        <f>SUM(G20:G24)</f>
        <v>0</v>
      </c>
      <c r="H25" s="58"/>
      <c r="I25" s="8"/>
      <c r="J25" s="59"/>
      <c r="K25" s="83"/>
      <c r="L25" s="59"/>
      <c r="M25" s="83"/>
      <c r="N25" s="59"/>
    </row>
    <row r="26" spans="1:15" x14ac:dyDescent="0.25">
      <c r="A26" s="6"/>
      <c r="B26" s="6"/>
      <c r="C26" s="6"/>
      <c r="D26" s="6"/>
      <c r="E26" s="6"/>
      <c r="F26" s="6"/>
      <c r="G26" s="55"/>
      <c r="H26" s="57"/>
      <c r="I26" s="2"/>
      <c r="J26" s="56"/>
      <c r="K26" s="81"/>
      <c r="L26" s="56"/>
      <c r="M26" s="81"/>
      <c r="N26" s="56"/>
    </row>
    <row r="27" spans="1:15" s="13" customFormat="1" ht="18.75" x14ac:dyDescent="0.3">
      <c r="A27" s="18" t="s">
        <v>46</v>
      </c>
      <c r="B27" s="17" t="s">
        <v>47</v>
      </c>
      <c r="C27" s="12"/>
      <c r="D27" s="11"/>
      <c r="E27" s="11"/>
      <c r="F27" s="45"/>
      <c r="G27" s="72"/>
      <c r="H27" s="49"/>
      <c r="I27" s="14"/>
      <c r="J27" s="60"/>
      <c r="K27" s="84"/>
      <c r="L27" s="60"/>
      <c r="M27" s="84"/>
      <c r="N27" s="60"/>
    </row>
    <row r="28" spans="1:15" ht="15" customHeight="1" x14ac:dyDescent="0.25">
      <c r="A28" s="2">
        <v>1</v>
      </c>
      <c r="B28" s="3" t="s">
        <v>48</v>
      </c>
      <c r="C28" s="5"/>
      <c r="D28" s="2">
        <v>1</v>
      </c>
      <c r="E28" s="2">
        <v>6</v>
      </c>
      <c r="F28" s="6">
        <f>D28+E28</f>
        <v>7</v>
      </c>
      <c r="G28" s="73">
        <f t="shared" ref="G28:G33" si="2">F28*C28</f>
        <v>0</v>
      </c>
      <c r="H28" s="51"/>
      <c r="I28" s="4"/>
      <c r="J28" s="52"/>
      <c r="K28" s="79"/>
      <c r="L28" s="52"/>
      <c r="M28" s="79"/>
      <c r="N28" s="52"/>
    </row>
    <row r="29" spans="1:15" ht="15" customHeight="1" x14ac:dyDescent="0.25">
      <c r="A29" s="2">
        <v>2</v>
      </c>
      <c r="B29" s="3" t="s">
        <v>49</v>
      </c>
      <c r="C29" s="5"/>
      <c r="D29" s="2">
        <v>1</v>
      </c>
      <c r="E29" s="2">
        <v>6</v>
      </c>
      <c r="F29" s="6">
        <f t="shared" ref="F29:F33" si="3">D29+E29</f>
        <v>7</v>
      </c>
      <c r="G29" s="73">
        <f t="shared" si="2"/>
        <v>0</v>
      </c>
      <c r="H29" s="51"/>
      <c r="I29" s="4"/>
      <c r="J29" s="52"/>
      <c r="K29" s="79"/>
      <c r="L29" s="52"/>
      <c r="M29" s="79"/>
      <c r="N29" s="52"/>
    </row>
    <row r="30" spans="1:15" ht="15" customHeight="1" x14ac:dyDescent="0.25">
      <c r="A30" s="2">
        <v>3</v>
      </c>
      <c r="B30" s="3" t="s">
        <v>50</v>
      </c>
      <c r="C30" s="5"/>
      <c r="D30" s="2">
        <v>1</v>
      </c>
      <c r="E30" s="2">
        <v>6</v>
      </c>
      <c r="F30" s="6">
        <f t="shared" si="3"/>
        <v>7</v>
      </c>
      <c r="G30" s="73">
        <f t="shared" si="2"/>
        <v>0</v>
      </c>
      <c r="H30" s="51"/>
      <c r="I30" s="4"/>
      <c r="J30" s="52"/>
      <c r="K30" s="79"/>
      <c r="L30" s="52"/>
      <c r="M30" s="79"/>
      <c r="N30" s="52"/>
    </row>
    <row r="31" spans="1:15" ht="15" customHeight="1" x14ac:dyDescent="0.25">
      <c r="A31" s="2">
        <v>4</v>
      </c>
      <c r="B31" s="41" t="s">
        <v>51</v>
      </c>
      <c r="C31" s="5"/>
      <c r="D31" s="2">
        <v>2</v>
      </c>
      <c r="E31" s="2">
        <v>3</v>
      </c>
      <c r="F31" s="6">
        <f t="shared" si="3"/>
        <v>5</v>
      </c>
      <c r="G31" s="73">
        <f t="shared" si="2"/>
        <v>0</v>
      </c>
      <c r="H31" s="51"/>
      <c r="I31" s="4"/>
      <c r="J31" s="52"/>
      <c r="K31" s="79"/>
      <c r="L31" s="52"/>
      <c r="M31" s="79"/>
      <c r="N31" s="52"/>
    </row>
    <row r="32" spans="1:15" x14ac:dyDescent="0.25">
      <c r="A32" s="2">
        <v>5</v>
      </c>
      <c r="B32" s="3" t="s">
        <v>52</v>
      </c>
      <c r="C32" s="5"/>
      <c r="D32" s="2">
        <v>2</v>
      </c>
      <c r="E32" s="2">
        <v>6</v>
      </c>
      <c r="F32" s="6">
        <f t="shared" si="3"/>
        <v>8</v>
      </c>
      <c r="G32" s="73">
        <f t="shared" si="2"/>
        <v>0</v>
      </c>
      <c r="H32" s="51"/>
      <c r="I32" s="4"/>
      <c r="J32" s="52"/>
      <c r="K32" s="79"/>
      <c r="L32" s="52"/>
      <c r="M32" s="79"/>
      <c r="N32" s="52"/>
    </row>
    <row r="33" spans="1:14" ht="15" customHeight="1" x14ac:dyDescent="0.25">
      <c r="A33" s="2">
        <v>6</v>
      </c>
      <c r="B33" s="3" t="s">
        <v>53</v>
      </c>
      <c r="C33" s="5"/>
      <c r="D33" s="2">
        <v>1</v>
      </c>
      <c r="E33" s="2">
        <v>6</v>
      </c>
      <c r="F33" s="6">
        <f t="shared" si="3"/>
        <v>7</v>
      </c>
      <c r="G33" s="73">
        <f t="shared" si="2"/>
        <v>0</v>
      </c>
      <c r="H33" s="51"/>
      <c r="I33" s="4"/>
      <c r="J33" s="52"/>
      <c r="K33" s="79"/>
      <c r="L33" s="52"/>
      <c r="M33" s="79"/>
      <c r="N33" s="52"/>
    </row>
    <row r="34" spans="1:14" ht="15" customHeight="1" x14ac:dyDescent="0.25">
      <c r="A34" s="2"/>
      <c r="B34" s="3"/>
      <c r="C34" s="5"/>
      <c r="D34" s="2"/>
      <c r="E34" s="2"/>
      <c r="F34" s="6"/>
      <c r="G34" s="73"/>
      <c r="H34" s="51"/>
      <c r="I34" s="4"/>
      <c r="J34" s="52"/>
      <c r="K34" s="79"/>
      <c r="L34" s="52"/>
      <c r="M34" s="79"/>
      <c r="N34" s="52"/>
    </row>
    <row r="35" spans="1:14" ht="15" customHeight="1" x14ac:dyDescent="0.25">
      <c r="A35" s="2"/>
      <c r="B35" s="3"/>
      <c r="C35" s="5"/>
      <c r="D35" s="2"/>
      <c r="E35" s="2"/>
      <c r="F35" s="6"/>
      <c r="G35" s="73"/>
      <c r="H35" s="51"/>
      <c r="I35" s="4"/>
      <c r="J35" s="52"/>
      <c r="K35" s="79"/>
      <c r="L35" s="52"/>
      <c r="M35" s="79"/>
      <c r="N35" s="52"/>
    </row>
    <row r="36" spans="1:14" ht="15" customHeight="1" x14ac:dyDescent="0.25">
      <c r="A36" s="2"/>
      <c r="B36" s="3"/>
      <c r="C36" s="5"/>
      <c r="D36" s="2"/>
      <c r="E36" s="2"/>
      <c r="F36" s="6"/>
      <c r="G36" s="73"/>
      <c r="H36" s="51"/>
      <c r="I36" s="4"/>
      <c r="J36" s="52"/>
      <c r="K36" s="79"/>
      <c r="L36" s="52"/>
      <c r="M36" s="79"/>
      <c r="N36" s="52"/>
    </row>
    <row r="37" spans="1:14" ht="15" customHeight="1" x14ac:dyDescent="0.25">
      <c r="A37" s="2"/>
      <c r="B37" s="3"/>
      <c r="C37" s="5"/>
      <c r="D37" s="2"/>
      <c r="E37" s="2"/>
      <c r="F37" s="6"/>
      <c r="G37" s="73"/>
      <c r="H37" s="51"/>
      <c r="I37" s="4"/>
      <c r="J37" s="52"/>
      <c r="K37" s="79"/>
      <c r="L37" s="52"/>
      <c r="M37" s="79"/>
      <c r="N37" s="52"/>
    </row>
    <row r="38" spans="1:14" ht="15" customHeight="1" x14ac:dyDescent="0.25">
      <c r="A38" s="2"/>
      <c r="B38" s="3" t="s">
        <v>35</v>
      </c>
      <c r="C38" s="5"/>
      <c r="D38" s="2"/>
      <c r="E38" s="2"/>
      <c r="F38" s="6"/>
      <c r="G38" s="73">
        <f>F38*C38</f>
        <v>0</v>
      </c>
      <c r="H38" s="51"/>
      <c r="I38" s="4"/>
      <c r="J38" s="52"/>
      <c r="K38" s="79"/>
      <c r="L38" s="52"/>
      <c r="M38" s="79"/>
      <c r="N38" s="52"/>
    </row>
    <row r="39" spans="1:14" ht="15.75" thickBot="1" x14ac:dyDescent="0.3">
      <c r="A39" s="2"/>
      <c r="B39" s="99" t="s">
        <v>54</v>
      </c>
      <c r="C39" s="99"/>
      <c r="D39" s="99"/>
      <c r="E39" s="99"/>
      <c r="F39" s="100"/>
      <c r="G39" s="77">
        <f>SUM(G28:G38)</f>
        <v>0</v>
      </c>
      <c r="H39" s="61"/>
      <c r="I39" s="63">
        <f t="shared" ref="I39:N39" si="4">SUM(I28:I38)</f>
        <v>0</v>
      </c>
      <c r="J39" s="62">
        <f t="shared" si="4"/>
        <v>0</v>
      </c>
      <c r="K39" s="85">
        <f t="shared" si="4"/>
        <v>0</v>
      </c>
      <c r="L39" s="62">
        <f t="shared" si="4"/>
        <v>0</v>
      </c>
      <c r="M39" s="85">
        <f t="shared" si="4"/>
        <v>0</v>
      </c>
      <c r="N39" s="62">
        <f t="shared" si="4"/>
        <v>0</v>
      </c>
    </row>
    <row r="40" spans="1:14" x14ac:dyDescent="0.25">
      <c r="B40" s="101"/>
      <c r="C40" s="101"/>
      <c r="D40" s="101"/>
      <c r="E40" s="101"/>
      <c r="F40" s="101"/>
      <c r="G40" s="27"/>
      <c r="H40" s="27"/>
      <c r="I40" s="27"/>
      <c r="J40" s="27"/>
      <c r="K40" s="27"/>
      <c r="L40" s="27"/>
      <c r="M40" s="27"/>
      <c r="N40" s="27"/>
    </row>
    <row r="41" spans="1:14" ht="27.6" customHeight="1" x14ac:dyDescent="0.25">
      <c r="B41" s="102" t="s">
        <v>5</v>
      </c>
      <c r="C41" s="102"/>
      <c r="D41" s="102"/>
      <c r="E41" s="102"/>
      <c r="F41" s="102"/>
      <c r="G41" s="69">
        <f>G17</f>
        <v>0</v>
      </c>
      <c r="H41" s="27"/>
      <c r="I41" s="27"/>
      <c r="J41" s="27"/>
      <c r="K41" s="27"/>
      <c r="L41" s="27"/>
      <c r="M41" s="27"/>
      <c r="N41" s="27"/>
    </row>
    <row r="42" spans="1:14" ht="40.5" customHeight="1" x14ac:dyDescent="0.25">
      <c r="B42" s="102" t="s">
        <v>6</v>
      </c>
      <c r="C42" s="102"/>
      <c r="D42" s="102"/>
      <c r="E42" s="102"/>
      <c r="F42" s="102"/>
      <c r="G42" s="69">
        <f>G25</f>
        <v>0</v>
      </c>
      <c r="H42" s="27"/>
      <c r="I42" s="27"/>
      <c r="J42" s="27"/>
      <c r="K42" s="27"/>
      <c r="L42" s="27"/>
      <c r="M42" s="27"/>
      <c r="N42" s="27"/>
    </row>
    <row r="43" spans="1:14" ht="27.95" customHeight="1" x14ac:dyDescent="0.25">
      <c r="B43" s="102" t="s">
        <v>7</v>
      </c>
      <c r="C43" s="102"/>
      <c r="D43" s="102"/>
      <c r="E43" s="102"/>
      <c r="F43" s="102"/>
      <c r="G43" s="69">
        <f>G39</f>
        <v>0</v>
      </c>
      <c r="H43" s="27"/>
      <c r="I43" s="27"/>
      <c r="J43" s="27"/>
      <c r="K43" s="27"/>
      <c r="L43" s="27"/>
      <c r="M43" s="27"/>
      <c r="N43" s="27"/>
    </row>
    <row r="44" spans="1:14" ht="18.75" x14ac:dyDescent="0.3">
      <c r="B44" s="98" t="s">
        <v>55</v>
      </c>
      <c r="C44" s="98"/>
      <c r="D44" s="98"/>
      <c r="E44" s="98"/>
      <c r="F44" s="98"/>
      <c r="G44" s="70">
        <f>G17+G25+G39</f>
        <v>0</v>
      </c>
    </row>
    <row r="45" spans="1:14" ht="18.75" x14ac:dyDescent="0.3">
      <c r="B45" s="98" t="s">
        <v>56</v>
      </c>
      <c r="C45" s="98"/>
      <c r="D45" s="98"/>
      <c r="E45" s="98"/>
      <c r="F45" s="98"/>
      <c r="G45" s="70">
        <f>H39+I39+J39</f>
        <v>0</v>
      </c>
    </row>
    <row r="46" spans="1:14" ht="18.75" x14ac:dyDescent="0.3">
      <c r="B46" s="98" t="s">
        <v>57</v>
      </c>
      <c r="C46" s="98"/>
      <c r="D46" s="98"/>
      <c r="E46" s="98"/>
      <c r="F46" s="98"/>
      <c r="G46" s="70">
        <f>K39+L39</f>
        <v>0</v>
      </c>
    </row>
    <row r="47" spans="1:14" ht="18.75" x14ac:dyDescent="0.3">
      <c r="B47" s="98" t="s">
        <v>58</v>
      </c>
      <c r="C47" s="98"/>
      <c r="D47" s="98"/>
      <c r="E47" s="98"/>
      <c r="F47" s="98"/>
      <c r="G47" s="70">
        <f>M39+N39</f>
        <v>0</v>
      </c>
    </row>
  </sheetData>
  <mergeCells count="17">
    <mergeCell ref="K3:L3"/>
    <mergeCell ref="M3:N3"/>
    <mergeCell ref="B46:F46"/>
    <mergeCell ref="A1:N1"/>
    <mergeCell ref="A2:N2"/>
    <mergeCell ref="B45:F45"/>
    <mergeCell ref="D3:E3"/>
    <mergeCell ref="H3:J3"/>
    <mergeCell ref="B47:F47"/>
    <mergeCell ref="B39:F39"/>
    <mergeCell ref="B40:F40"/>
    <mergeCell ref="B44:F44"/>
    <mergeCell ref="B17:F17"/>
    <mergeCell ref="B25:F25"/>
    <mergeCell ref="B42:F42"/>
    <mergeCell ref="B41:F41"/>
    <mergeCell ref="B43:F43"/>
  </mergeCells>
  <pageMargins left="0.7" right="0.7" top="0.5" bottom="0.25" header="0.3" footer="0.3"/>
  <pageSetup scale="50" orientation="landscape" r:id="rId1"/>
  <headerFooter>
    <oddFooter>&amp;C&amp;P of &amp;N&amp;ROAK IdMS RFP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Retention" ma:contentTypeID="0x0101003C342E8B05BFF6458C47A1FE224FD53E000EDC09B827F94A4C988FBBB4F1E7686C" ma:contentTypeVersion="15" ma:contentTypeDescription="Content type is for Document Retention" ma:contentTypeScope="" ma:versionID="d31e049b443d529a3e92b682a142163d">
  <xsd:schema xmlns:xsd="http://www.w3.org/2001/XMLSchema" xmlns:xs="http://www.w3.org/2001/XMLSchema" xmlns:p="http://schemas.microsoft.com/office/2006/metadata/properties" xmlns:ns1="http://schemas.microsoft.com/sharepoint/v3" xmlns:ns2="26ee3924-799d-4b59-ac9e-492af8226641" targetNamespace="http://schemas.microsoft.com/office/2006/metadata/properties" ma:root="true" ma:fieldsID="55d0da4189f5c3ac669ab15bf2efb390" ns1:_="" ns2:_="">
    <xsd:import namespace="http://schemas.microsoft.com/sharepoint/v3"/>
    <xsd:import namespace="26ee3924-799d-4b59-ac9e-492af8226641"/>
    <xsd:element name="properties">
      <xsd:complexType>
        <xsd:sequence>
          <xsd:element name="documentManagement">
            <xsd:complexType>
              <xsd:all>
                <xsd:element ref="ns2:PortRetentionKey" minOccurs="0"/>
                <xsd:element ref="ns2:PortRetentionTriggerStartDat20e" minOccurs="0"/>
                <xsd:element ref="ns2:PortRetentionExpirationDate" minOccurs="0"/>
                <xsd:element ref="ns2:PortRetentionDestructionDate" minOccurs="0"/>
                <xsd:element ref="ns2:PortRetentionInDocSetFlag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3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4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5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e3924-799d-4b59-ac9e-492af8226641" elementFormDefault="qualified">
    <xsd:import namespace="http://schemas.microsoft.com/office/2006/documentManagement/types"/>
    <xsd:import namespace="http://schemas.microsoft.com/office/infopath/2007/PartnerControls"/>
    <xsd:element name="PortRetentionKey" ma:index="8" nillable="true" ma:displayName="File Series" ma:default="FY + 5" ma:format="Dropdown" ma:internalName="PortRetentionKey">
      <xsd:simpleType>
        <xsd:restriction base="dms:Choice">
          <xsd:enumeration value="FY + 5"/>
          <xsd:enumeration value="FY + 10"/>
          <xsd:enumeration value="Separated + 5"/>
        </xsd:restriction>
      </xsd:simpleType>
    </xsd:element>
    <xsd:element name="PortRetentionTriggerStartDat20e" ma:index="9" nillable="true" ma:displayName="Trigger Date" ma:format="DateOnly" ma:internalName="PortRetentionTriggerStartDate">
      <xsd:simpleType>
        <xsd:restriction base="dms:DateTime"/>
      </xsd:simpleType>
    </xsd:element>
    <xsd:element name="PortRetentionExpirationDate" ma:index="10" nillable="true" ma:displayName="Eligible For Destruction" ma:format="DateOnly" ma:hidden="true" ma:internalName="PortRetentionExpirationDate" ma:readOnly="false">
      <xsd:simpleType>
        <xsd:restriction base="dms:DateTime"/>
      </xsd:simpleType>
    </xsd:element>
    <xsd:element name="PortRetentionDestructionDate" ma:index="11" nillable="true" ma:displayName="Destruction Date" ma:format="DateOnly" ma:hidden="true" ma:internalName="PortRetentionDestructionDate" ma:readOnly="false">
      <xsd:simpleType>
        <xsd:restriction base="dms:DateTime"/>
      </xsd:simpleType>
    </xsd:element>
    <xsd:element name="PortRetentionInDocSetFlag" ma:index="12" nillable="true" ma:displayName="Is Doc in a Doc Set" ma:default="0" ma:hidden="true" ma:internalName="PortRetentionInDocSetFlag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rtRetentionExpirationDate xmlns="26ee3924-799d-4b59-ac9e-492af8226641">2027-12-31T08:00:00+00:00</PortRetentionExpirationDate>
    <PortRetentionDestructionDate xmlns="26ee3924-799d-4b59-ac9e-492af8226641" xsi:nil="true"/>
    <PortRetentionInDocSetFlag xmlns="26ee3924-799d-4b59-ac9e-492af8226641">true</PortRetentionInDocSetFlag>
    <PortRetentionKey xmlns="26ee3924-799d-4b59-ac9e-492af8226641">FY + 5</PortRetentionKey>
    <PortRetentionTriggerStartDat20e xmlns="26ee3924-799d-4b59-ac9e-492af8226641">2022-06-30T07:00:00+00:00</PortRetentionTriggerStartDat20e>
    <_dlc_ExpireDateSaved xmlns="http://schemas.microsoft.com/sharepoint/v3" xsi:nil="true"/>
    <_dlc_ExpireDate xmlns="http://schemas.microsoft.com/sharepoint/v3">2024-02-27T16:00:43+00:00</_dlc_Expire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p:Policy xmlns:p="office.server.policy" id="" local="true">
  <p:Name>DocumentRetention</p:Name>
  <p:Description>25 Months from the modified date, this document will be deleted if it is not in a doc set
</p:Description>
  <p:Statement>25 Months from the modified date, this document will be deleted if it is not in a doc set
</p:Statement>
  <p:PolicyItems>
    <p:PolicyItem featureId="Microsoft.Office.RecordsManagement.PolicyFeatures.Expiration" staticId="0x0101003C342E8B05BFF6458C47A1FE224FD53E|781879962" UniqueId="f97e164f-f5fa-49c9-9a20-0c382d013979">
      <p:Name>Retention</p:Name>
      <p:Description>Automatic scheduling of content for processing, and performing a retention action on content that has reached its due date.</p:Description>
      <p:CustomData>
        <Schedules nextStageId="3">
          <Schedule type="Default">
            <stages>
              <data stageId="1" recur="true" offset="1" unit="days">
                <formula id="Microsoft.Office.RecordsManagement.PolicyFeatures.Expiration.Formula.BuiltIn">
                  <number>25</number>
                  <property>Modified</property>
                  <propertyId>28cf69c5-fa48-462a-b5cd-27b6f9d2bd5f</propertyId>
                  <period>months</period>
                </formula>
                <action type="workflow" id="d21776f8-4e50-4477-aa35-b5a5f7c05be0"/>
              </data>
              <data stageId="2" stageDeleted="true"/>
            </stages>
          </Schedule>
        </Schedules>
      </p:CustomData>
    </p:PolicyItem>
  </p:PolicyItems>
</p:Policy>
</file>

<file path=customXml/item6.xml><?xml version="1.0" encoding="utf-8"?>
<?mso-contentType ?>
<SharedContentType xmlns="Microsoft.SharePoint.Taxonomy.ContentTypeSync" SourceId="ceefe213-a710-48ef-a469-987646fd95b1" ContentTypeId="0x0101003C342E8B05BFF6458C47A1FE224FD53E" PreviousValue="false"/>
</file>

<file path=customXml/itemProps1.xml><?xml version="1.0" encoding="utf-8"?>
<ds:datastoreItem xmlns:ds="http://schemas.openxmlformats.org/officeDocument/2006/customXml" ds:itemID="{EC68B75A-F155-4A0F-B574-1A2F2B2BAF4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96727F9-AA11-42B8-A23A-BB114667EACA}"/>
</file>

<file path=customXml/itemProps3.xml><?xml version="1.0" encoding="utf-8"?>
<ds:datastoreItem xmlns:ds="http://schemas.openxmlformats.org/officeDocument/2006/customXml" ds:itemID="{04F6DE79-041A-46B7-96A1-A8733D047C87}">
  <ds:schemaRefs>
    <ds:schemaRef ds:uri="26ee3924-799d-4b59-ac9e-492af82266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8c233af-4471-4606-8c72-6df3bdb712b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113E9BB-BE9F-44AD-9A9E-AB42CE6C3BD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9C803CA-58B1-4166-87D4-758573A7F28D}"/>
</file>

<file path=customXml/itemProps6.xml><?xml version="1.0" encoding="utf-8"?>
<ds:datastoreItem xmlns:ds="http://schemas.openxmlformats.org/officeDocument/2006/customXml" ds:itemID="{FA0D2114-D24C-432D-BB17-24D659D6FC4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Pricing Sheet</vt:lpstr>
      <vt:lpstr>'Detailed Pricing Sheet'!Print_Area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Pethe, Saurabh</dc:creator>
  <cp:keywords/>
  <dc:description/>
  <cp:lastModifiedBy>Nickulaus</cp:lastModifiedBy>
  <cp:revision/>
  <cp:lastPrinted>2022-01-27T16:00:21Z</cp:lastPrinted>
  <dcterms:created xsi:type="dcterms:W3CDTF">2018-04-05T18:13:02Z</dcterms:created>
  <dcterms:modified xsi:type="dcterms:W3CDTF">2022-01-27T16:00:41Z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0x0101003C342E8B05BFF6458C47A1FE224FD53E000EDC09B827F94A4C988FBBB4F1E7686C</vt:lpwstr>
  </property>
  <property fmtid="{D5CDD505-2E9C-101B-9397-08002B2CF9AE}" pid="3" name="_dlc_policyId">
    <vt:lpwstr>0x0101003C342E8B05BFF6458C47A1FE224FD53E|781879962</vt:lpwstr>
  </property>
  <property fmtid="{D5CDD505-2E9C-101B-9397-08002B2CF9AE}" pid="4" name="ItemRetentionFormula">
    <vt:lpwstr>&lt;formula id="Microsoft.Office.RecordsManagement.PolicyFeatures.Expiration.Formula.BuiltIn"&gt;&lt;number&gt;25&lt;/number&gt;&lt;property&gt;Modified&lt;/property&gt;&lt;propertyId&gt;28cf69c5-fa48-462a-b5cd-27b6f9d2bd5f&lt;/propertyId&gt;&lt;period&gt;months&lt;/period&gt;&lt;/formula&gt;</vt:lpwstr>
  </property>
  <property fmtid="{D5CDD505-2E9C-101B-9397-08002B2CF9AE}" pid="5" name="_docset_NoMedatataSyncRequired">
    <vt:lpwstr>False</vt:lpwstr>
  </property>
</Properties>
</file>