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ioson\OneDrive - Port of Oakland\Desktop\IdMS Final Documents\"/>
    </mc:Choice>
  </mc:AlternateContent>
  <bookViews>
    <workbookView xWindow="28680" yWindow="-120" windowWidth="29040" windowHeight="15840" tabRatio="895"/>
  </bookViews>
  <sheets>
    <sheet name="Summary" sheetId="13" r:id="rId1"/>
    <sheet name="Detailed Pricing Sheet" sheetId="3" r:id="rId2"/>
  </sheets>
  <definedNames>
    <definedName name="_xlnm.Print_Area" localSheetId="1">'Detailed Pricing Sheet'!$A$1:$N$42</definedName>
    <definedName name="_xlnm.Print_Area" localSheetId="0">Summary!$B$1:$D$11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3" l="1"/>
  <c r="I22" i="3" l="1"/>
  <c r="I23" i="3"/>
  <c r="I24" i="3"/>
  <c r="M25" i="3" l="1"/>
  <c r="M38" i="3" l="1"/>
  <c r="N25" i="3" l="1"/>
  <c r="L25" i="3"/>
  <c r="K25" i="3"/>
  <c r="H29" i="3" l="1"/>
  <c r="H37" i="3" l="1"/>
  <c r="I37" i="3" s="1"/>
  <c r="H35" i="3"/>
  <c r="I35" i="3" s="1"/>
  <c r="H34" i="3"/>
  <c r="H33" i="3"/>
  <c r="I33" i="3" s="1"/>
  <c r="H32" i="3"/>
  <c r="I32" i="3" s="1"/>
  <c r="H31" i="3"/>
  <c r="I31" i="3" s="1"/>
  <c r="H30" i="3"/>
  <c r="I30" i="3" s="1"/>
  <c r="I29" i="3"/>
  <c r="H28" i="3"/>
  <c r="I28" i="3" s="1"/>
  <c r="I21" i="3"/>
  <c r="H16" i="3"/>
  <c r="H15" i="3"/>
  <c r="I15" i="3" s="1"/>
  <c r="H14" i="3"/>
  <c r="I14" i="3" s="1"/>
  <c r="H13" i="3"/>
  <c r="I13" i="3" s="1"/>
  <c r="H12" i="3"/>
  <c r="H11" i="3"/>
  <c r="H10" i="3"/>
  <c r="I10" i="3" s="1"/>
  <c r="H9" i="3"/>
  <c r="I9" i="3" s="1"/>
  <c r="H8" i="3"/>
  <c r="H7" i="3"/>
  <c r="H6" i="3"/>
  <c r="I6" i="3" s="1"/>
  <c r="I36" i="3" l="1"/>
  <c r="I34" i="3"/>
  <c r="I38" i="3" s="1"/>
  <c r="I7" i="3"/>
  <c r="I17" i="3" s="1"/>
  <c r="K38" i="3" l="1"/>
  <c r="I41" i="3" s="1"/>
  <c r="D10" i="13" s="1"/>
  <c r="L38" i="3"/>
  <c r="I42" i="3" s="1"/>
  <c r="D11" i="13" s="1"/>
  <c r="N38" i="3"/>
  <c r="M17" i="3" l="1"/>
  <c r="L17" i="3"/>
  <c r="N17" i="3"/>
  <c r="I20" i="3"/>
  <c r="I25" i="3" l="1"/>
  <c r="I40" i="3" s="1"/>
  <c r="D9" i="13" s="1"/>
</calcChain>
</file>

<file path=xl/sharedStrings.xml><?xml version="1.0" encoding="utf-8"?>
<sst xmlns="http://schemas.openxmlformats.org/spreadsheetml/2006/main" count="88" uniqueCount="62">
  <si>
    <t>#</t>
  </si>
  <si>
    <t>Production</t>
  </si>
  <si>
    <t>Year 2</t>
  </si>
  <si>
    <t>Year 3</t>
  </si>
  <si>
    <t>Year 4</t>
  </si>
  <si>
    <t>Professional Services</t>
  </si>
  <si>
    <t>Custom Development Services</t>
  </si>
  <si>
    <t>N/A</t>
  </si>
  <si>
    <t>Camera</t>
  </si>
  <si>
    <t>DL+Passport Scanner</t>
  </si>
  <si>
    <t>Document Scanner (Multi-page)</t>
  </si>
  <si>
    <t>Signature pad</t>
  </si>
  <si>
    <t>Item Description</t>
  </si>
  <si>
    <t>Quantity</t>
  </si>
  <si>
    <t>TOTAL</t>
  </si>
  <si>
    <t>Amount</t>
  </si>
  <si>
    <t>Fingerprint reader (single finger)</t>
  </si>
  <si>
    <t>Environments (License)</t>
  </si>
  <si>
    <t>External Card reader / encoder</t>
  </si>
  <si>
    <r>
      <rPr>
        <b/>
        <sz val="11"/>
        <color theme="1"/>
        <rFont val="Calibri"/>
        <family val="2"/>
        <scheme val="minor"/>
      </rPr>
      <t xml:space="preserve">Software licenses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(excluding Airport provided licenses for OS, SQL database etc.)</t>
    </r>
  </si>
  <si>
    <t>Year 5</t>
  </si>
  <si>
    <t>Hardware - Badging Equipment</t>
  </si>
  <si>
    <t>Professional Services / Labor</t>
  </si>
  <si>
    <t xml:space="preserve">Software licenses </t>
  </si>
  <si>
    <t>A</t>
  </si>
  <si>
    <t>B</t>
  </si>
  <si>
    <t>C</t>
  </si>
  <si>
    <t>Pricing Sheet # 1</t>
  </si>
  <si>
    <t>Unit Price ($)</t>
  </si>
  <si>
    <t>Development</t>
  </si>
  <si>
    <t>Testing &amp; Training</t>
  </si>
  <si>
    <t>TOTAL EQUIPMENT COSTS (C')</t>
  </si>
  <si>
    <t>TOTAL LABOR COSTS (B')</t>
  </si>
  <si>
    <t>TOTAL SOFTWARE COSTS (A')</t>
  </si>
  <si>
    <t>Amount ($)</t>
  </si>
  <si>
    <r>
      <rPr>
        <b/>
        <sz val="11"/>
        <color theme="1"/>
        <rFont val="Calibri"/>
        <family val="2"/>
        <scheme val="minor"/>
      </rPr>
      <t xml:space="preserve">Professional Services / Labor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(IdMS Contractor staff resources only, excluding costs for Port staff and Port consultants)</t>
    </r>
  </si>
  <si>
    <r>
      <rPr>
        <b/>
        <sz val="11"/>
        <color theme="1"/>
        <rFont val="Calibri"/>
        <family val="2"/>
        <scheme val="minor"/>
      </rPr>
      <t>Hardware  - Badging Equipment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(excluding Airport provided equipment - servers and workstation)</t>
    </r>
  </si>
  <si>
    <t xml:space="preserve">   *** Add lines as required</t>
  </si>
  <si>
    <t>Included</t>
  </si>
  <si>
    <t xml:space="preserve">$                    </t>
  </si>
  <si>
    <t>Reference from Detailed sheet - 
"TOTAL SOFTWARE COSTS (A')"</t>
  </si>
  <si>
    <t>Reference from Detailed sheet - 
"TOTAL LABOR COSTS (B')"</t>
  </si>
  <si>
    <t>Reference from Detailed sheet - 
"TOTAL EQUIPMENT COSTS (C')"</t>
  </si>
  <si>
    <t>Total Cost (1+2+3)</t>
  </si>
  <si>
    <t>Training (including user manuals) Authorized Signatories</t>
  </si>
  <si>
    <t>System Integrator Mark Up (%)</t>
  </si>
  <si>
    <t>Attachment 13: OAK IDMS Pricing Sheet</t>
  </si>
  <si>
    <t>Please enter all information. Provide clarification where necessary</t>
  </si>
  <si>
    <t xml:space="preserve">Livescan system </t>
  </si>
  <si>
    <t>Badge Printer with laminate, provide consumables for 1-st 6 months - ribbons, transfer film, lamindate, cleaning kit etc.</t>
  </si>
  <si>
    <t>Year 1 - Warranty</t>
  </si>
  <si>
    <t>2-Year Maintenance</t>
  </si>
  <si>
    <t>2- Year Based Period</t>
  </si>
  <si>
    <t>Three -1-Year extensions option</t>
  </si>
  <si>
    <t>Total Cost - 2 Year Base Period :</t>
  </si>
  <si>
    <t>Maintenance (Years 3 &amp; 4):</t>
  </si>
  <si>
    <t>Three (1) year options maintenance (years 5, 6 &amp; 7):</t>
  </si>
  <si>
    <t>Total Cost 2-Year base period</t>
  </si>
  <si>
    <t>Training (including user manuals) Trusted Agents (12)</t>
  </si>
  <si>
    <t>Training (including user manuals) System Admins (4)</t>
  </si>
  <si>
    <t>Two Years of maintenance (Years 3 &amp; 4) including 1 year warranty</t>
  </si>
  <si>
    <t>Three (1) Years of maintenance options (Years 5, 6 &amp; 7):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</si>
</sst>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2"/>
      <color theme="1"/>
      <name val="Symbol"/>
      <family val="1"/>
      <charset val="2"/>
    </font>
    <font>
      <b/>
      <u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0" fontId="0" fillId="0" borderId="2" xfId="0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44" fontId="0" fillId="3" borderId="1" xfId="0" applyNumberFormat="1" applyFill="1" applyBorder="1"/>
    <xf numFmtId="0" fontId="4" fillId="0" borderId="0" xfId="0" applyFont="1"/>
    <xf numFmtId="0" fontId="3" fillId="0" borderId="1" xfId="0" applyFont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7" fillId="0" borderId="0" xfId="0" applyFont="1"/>
    <xf numFmtId="9" fontId="6" fillId="4" borderId="1" xfId="2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3" fillId="4" borderId="1" xfId="0" applyFont="1" applyFill="1" applyBorder="1"/>
    <xf numFmtId="0" fontId="13" fillId="4" borderId="1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4" fontId="0" fillId="0" borderId="0" xfId="0" applyNumberFormat="1" applyBorder="1"/>
    <xf numFmtId="0" fontId="0" fillId="0" borderId="0" xfId="0" applyBorder="1" applyAlignment="1">
      <alignment horizontal="center"/>
    </xf>
    <xf numFmtId="44" fontId="4" fillId="3" borderId="11" xfId="0" applyNumberFormat="1" applyFont="1" applyFill="1" applyBorder="1"/>
    <xf numFmtId="0" fontId="0" fillId="0" borderId="12" xfId="0" applyBorder="1" applyAlignment="1">
      <alignment horizontal="center" vertical="center"/>
    </xf>
    <xf numFmtId="0" fontId="3" fillId="0" borderId="13" xfId="0" applyFont="1" applyBorder="1"/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3" fillId="4" borderId="16" xfId="0" applyFont="1" applyFill="1" applyBorder="1"/>
    <xf numFmtId="0" fontId="8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5" xfId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4" borderId="15" xfId="0" applyFont="1" applyFill="1" applyBorder="1"/>
    <xf numFmtId="44" fontId="0" fillId="0" borderId="15" xfId="1" applyFont="1" applyBorder="1" applyAlignment="1">
      <alignment horizontal="center"/>
    </xf>
    <xf numFmtId="44" fontId="0" fillId="3" borderId="15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4" borderId="23" xfId="0" applyFont="1" applyFill="1" applyBorder="1"/>
    <xf numFmtId="44" fontId="0" fillId="3" borderId="15" xfId="0" applyNumberFormat="1" applyFill="1" applyBorder="1"/>
    <xf numFmtId="44" fontId="0" fillId="3" borderId="24" xfId="0" applyNumberFormat="1" applyFill="1" applyBorder="1"/>
    <xf numFmtId="0" fontId="3" fillId="0" borderId="9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3" borderId="9" xfId="1" applyFont="1" applyFill="1" applyBorder="1" applyAlignment="1">
      <alignment horizontal="center"/>
    </xf>
    <xf numFmtId="44" fontId="0" fillId="3" borderId="27" xfId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9" xfId="0" applyFill="1" applyBorder="1" applyAlignment="1">
      <alignment horizontal="center"/>
    </xf>
    <xf numFmtId="44" fontId="0" fillId="3" borderId="27" xfId="0" applyNumberFormat="1" applyFill="1" applyBorder="1"/>
    <xf numFmtId="9" fontId="6" fillId="4" borderId="27" xfId="2" applyFont="1" applyFill="1" applyBorder="1" applyAlignment="1">
      <alignment horizontal="center"/>
    </xf>
    <xf numFmtId="44" fontId="0" fillId="3" borderId="12" xfId="0" applyNumberFormat="1" applyFill="1" applyBorder="1"/>
    <xf numFmtId="44" fontId="0" fillId="3" borderId="29" xfId="0" applyNumberFormat="1" applyFill="1" applyBorder="1"/>
    <xf numFmtId="0" fontId="3" fillId="0" borderId="9" xfId="0" applyFont="1" applyBorder="1" applyAlignment="1">
      <alignment horizontal="center"/>
    </xf>
    <xf numFmtId="44" fontId="0" fillId="3" borderId="9" xfId="0" applyNumberFormat="1" applyFill="1" applyBorder="1"/>
    <xf numFmtId="9" fontId="6" fillId="4" borderId="9" xfId="2" applyFont="1" applyFill="1" applyBorder="1" applyAlignment="1">
      <alignment horizontal="center"/>
    </xf>
    <xf numFmtId="44" fontId="0" fillId="3" borderId="20" xfId="0" applyNumberFormat="1" applyFill="1" applyBorder="1"/>
    <xf numFmtId="0" fontId="20" fillId="0" borderId="1" xfId="0" applyFont="1" applyBorder="1" applyAlignment="1">
      <alignment horizontal="center" wrapText="1"/>
    </xf>
    <xf numFmtId="0" fontId="21" fillId="0" borderId="1" xfId="0" applyFont="1" applyFill="1" applyBorder="1" applyAlignment="1">
      <alignment horizontal="justify" vertical="center"/>
    </xf>
    <xf numFmtId="0" fontId="21" fillId="0" borderId="20" xfId="0" applyFont="1" applyFill="1" applyBorder="1" applyAlignment="1">
      <alignment horizontal="justify" vertical="center"/>
    </xf>
    <xf numFmtId="0" fontId="16" fillId="0" borderId="0" xfId="0" quotePrefix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0" quotePrefix="1" applyFont="1" applyAlignment="1">
      <alignment horizontal="left"/>
    </xf>
    <xf numFmtId="0" fontId="16" fillId="0" borderId="0" xfId="0" applyFont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C16" sqref="C16"/>
    </sheetView>
  </sheetViews>
  <sheetFormatPr defaultColWidth="9.140625" defaultRowHeight="15" x14ac:dyDescent="0.25"/>
  <cols>
    <col min="1" max="1" width="1.85546875" style="16" customWidth="1"/>
    <col min="2" max="2" width="4.5703125" style="15" bestFit="1" customWidth="1"/>
    <col min="3" max="3" width="89" style="16" customWidth="1"/>
    <col min="4" max="4" width="46.140625" style="15" customWidth="1"/>
    <col min="5" max="16384" width="9.140625" style="16"/>
  </cols>
  <sheetData>
    <row r="1" spans="1:11" s="25" customFormat="1" ht="23.25" x14ac:dyDescent="0.35">
      <c r="B1" s="26"/>
      <c r="C1" s="90" t="s">
        <v>46</v>
      </c>
      <c r="D1" s="91"/>
    </row>
    <row r="2" spans="1:11" ht="21" x14ac:dyDescent="0.25">
      <c r="C2" s="92" t="s">
        <v>27</v>
      </c>
      <c r="D2" s="93"/>
    </row>
    <row r="3" spans="1:11" ht="19.5" thickBot="1" x14ac:dyDescent="0.3">
      <c r="C3" s="20"/>
      <c r="D3" s="22"/>
    </row>
    <row r="4" spans="1:11" ht="18.75" x14ac:dyDescent="0.3">
      <c r="B4" s="23" t="s">
        <v>0</v>
      </c>
      <c r="C4" s="32" t="s">
        <v>12</v>
      </c>
      <c r="D4" s="35" t="s">
        <v>34</v>
      </c>
    </row>
    <row r="5" spans="1:11" ht="30" x14ac:dyDescent="0.25">
      <c r="B5" s="21">
        <v>1</v>
      </c>
      <c r="C5" s="33" t="s">
        <v>19</v>
      </c>
      <c r="D5" s="36" t="s">
        <v>40</v>
      </c>
    </row>
    <row r="6" spans="1:11" ht="30" x14ac:dyDescent="0.25">
      <c r="B6" s="21">
        <v>2</v>
      </c>
      <c r="C6" s="33" t="s">
        <v>35</v>
      </c>
      <c r="D6" s="36" t="s">
        <v>41</v>
      </c>
    </row>
    <row r="7" spans="1:11" ht="30" x14ac:dyDescent="0.25">
      <c r="B7" s="21">
        <v>3</v>
      </c>
      <c r="C7" s="33" t="s">
        <v>36</v>
      </c>
      <c r="D7" s="36" t="s">
        <v>42</v>
      </c>
    </row>
    <row r="8" spans="1:11" ht="18.75" x14ac:dyDescent="0.25">
      <c r="B8" s="21">
        <v>4</v>
      </c>
      <c r="C8" s="34" t="s">
        <v>43</v>
      </c>
      <c r="D8" s="44" t="s">
        <v>39</v>
      </c>
    </row>
    <row r="9" spans="1:11" customFormat="1" ht="18.75" x14ac:dyDescent="0.25">
      <c r="A9" s="1"/>
      <c r="B9" s="21">
        <v>5</v>
      </c>
      <c r="C9" s="84" t="s">
        <v>57</v>
      </c>
      <c r="D9" s="42">
        <f>'Detailed Pricing Sheet'!I40</f>
        <v>0</v>
      </c>
      <c r="E9" s="1"/>
      <c r="F9" s="1"/>
      <c r="H9" s="1"/>
      <c r="I9" s="1"/>
      <c r="J9" s="1"/>
      <c r="K9" s="1"/>
    </row>
    <row r="10" spans="1:11" customFormat="1" ht="18.75" x14ac:dyDescent="0.25">
      <c r="A10" s="1"/>
      <c r="B10" s="41">
        <v>6</v>
      </c>
      <c r="C10" s="84" t="s">
        <v>60</v>
      </c>
      <c r="D10" s="44">
        <f>'Detailed Pricing Sheet'!I41</f>
        <v>0</v>
      </c>
      <c r="E10" s="1"/>
      <c r="F10" s="1"/>
      <c r="H10" s="1"/>
      <c r="I10" s="1"/>
      <c r="J10" s="1"/>
      <c r="K10" s="1"/>
    </row>
    <row r="11" spans="1:11" customFormat="1" ht="19.5" thickBot="1" x14ac:dyDescent="0.3">
      <c r="A11" s="1"/>
      <c r="B11" s="31">
        <v>7</v>
      </c>
      <c r="C11" s="85" t="s">
        <v>61</v>
      </c>
      <c r="D11" s="43">
        <f>'Detailed Pricing Sheet'!I42</f>
        <v>0</v>
      </c>
      <c r="E11" s="1"/>
      <c r="F11" s="1"/>
      <c r="H11" s="1"/>
      <c r="I11" s="1"/>
      <c r="J11" s="1"/>
      <c r="K11" s="1"/>
    </row>
    <row r="12" spans="1:11" customFormat="1" x14ac:dyDescent="0.25">
      <c r="A12" s="1"/>
      <c r="B12" s="15"/>
      <c r="C12" s="1"/>
      <c r="E12" s="1"/>
      <c r="F12" s="1"/>
      <c r="H12" s="1"/>
      <c r="I12" s="1"/>
      <c r="J12" s="1"/>
      <c r="K12" s="1"/>
    </row>
    <row r="13" spans="1:11" customFormat="1" ht="18.75" x14ac:dyDescent="0.25">
      <c r="A13" s="1"/>
      <c r="B13" s="24"/>
      <c r="C13" s="16"/>
      <c r="F13" s="1"/>
      <c r="H13" s="1"/>
      <c r="I13" s="1"/>
      <c r="J13" s="1"/>
      <c r="K13" s="1"/>
    </row>
    <row r="14" spans="1:11" ht="18.75" x14ac:dyDescent="0.25">
      <c r="C14" s="48"/>
    </row>
    <row r="16" spans="1:11" ht="15.75" x14ac:dyDescent="0.25">
      <c r="C16" s="49"/>
    </row>
    <row r="17" spans="3:4" ht="15.75" x14ac:dyDescent="0.25">
      <c r="C17" s="86"/>
      <c r="D17" s="87"/>
    </row>
    <row r="18" spans="3:4" ht="15.75" x14ac:dyDescent="0.25">
      <c r="C18" s="86"/>
      <c r="D18" s="87"/>
    </row>
    <row r="19" spans="3:4" ht="15.75" x14ac:dyDescent="0.25">
      <c r="C19" s="86"/>
      <c r="D19" s="87"/>
    </row>
    <row r="20" spans="3:4" ht="15.75" x14ac:dyDescent="0.25">
      <c r="C20" s="86"/>
      <c r="D20" s="87"/>
    </row>
    <row r="21" spans="3:4" ht="15.75" x14ac:dyDescent="0.25">
      <c r="C21" s="49"/>
    </row>
    <row r="22" spans="3:4" ht="15.75" x14ac:dyDescent="0.25">
      <c r="C22" s="86"/>
      <c r="D22" s="87"/>
    </row>
    <row r="23" spans="3:4" ht="15.75" x14ac:dyDescent="0.25">
      <c r="C23" s="88"/>
      <c r="D23" s="89"/>
    </row>
  </sheetData>
  <mergeCells count="8">
    <mergeCell ref="C20:D20"/>
    <mergeCell ref="C22:D22"/>
    <mergeCell ref="C23:D23"/>
    <mergeCell ref="C1:D1"/>
    <mergeCell ref="C2:D2"/>
    <mergeCell ref="C17:D17"/>
    <mergeCell ref="C18:D18"/>
    <mergeCell ref="C19:D19"/>
  </mergeCells>
  <pageMargins left="0.25" right="0.25" top="0.25" bottom="0.25" header="0.3" footer="0.3"/>
  <pageSetup scale="9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view="pageBreakPreview" topLeftCell="A16" zoomScaleNormal="100" zoomScaleSheetLayoutView="100" workbookViewId="0">
      <selection activeCell="A25" sqref="A25:XFD25"/>
    </sheetView>
  </sheetViews>
  <sheetFormatPr defaultRowHeight="15" x14ac:dyDescent="0.25"/>
  <cols>
    <col min="1" max="1" width="6" style="1" customWidth="1"/>
    <col min="2" max="2" width="63.7109375" customWidth="1"/>
    <col min="3" max="3" width="10" customWidth="1"/>
    <col min="4" max="4" width="17.28515625" customWidth="1"/>
    <col min="5" max="5" width="17.85546875" style="1" customWidth="1"/>
    <col min="6" max="6" width="19.140625" style="1" customWidth="1"/>
    <col min="7" max="7" width="14.28515625" style="1" customWidth="1"/>
    <col min="8" max="8" width="11.42578125" style="1" customWidth="1"/>
    <col min="9" max="9" width="25.140625" bestFit="1" customWidth="1"/>
    <col min="10" max="10" width="18.7109375" style="1" customWidth="1"/>
    <col min="11" max="11" width="17.85546875" style="1" customWidth="1"/>
    <col min="12" max="13" width="12.5703125" style="1" customWidth="1"/>
    <col min="14" max="14" width="12.7109375" style="1" customWidth="1"/>
  </cols>
  <sheetData>
    <row r="1" spans="1:14" ht="21.75" customHeight="1" x14ac:dyDescent="0.35">
      <c r="A1" s="99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31.9" customHeight="1" thickBot="1" x14ac:dyDescent="0.3">
      <c r="A2" s="105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9" customFormat="1" ht="18.75" customHeight="1" x14ac:dyDescent="0.3">
      <c r="A3" s="46"/>
      <c r="B3" s="10"/>
      <c r="C3" s="37"/>
      <c r="D3" s="37"/>
      <c r="E3" s="104" t="s">
        <v>17</v>
      </c>
      <c r="F3" s="104"/>
      <c r="G3" s="104"/>
      <c r="H3" s="50" t="s">
        <v>14</v>
      </c>
      <c r="I3" s="54" t="s">
        <v>52</v>
      </c>
      <c r="J3" s="107" t="s">
        <v>51</v>
      </c>
      <c r="K3" s="108"/>
      <c r="L3" s="94" t="s">
        <v>53</v>
      </c>
      <c r="M3" s="95"/>
      <c r="N3" s="96"/>
    </row>
    <row r="4" spans="1:14" s="9" customFormat="1" ht="56.25" x14ac:dyDescent="0.3">
      <c r="A4" s="46" t="s">
        <v>0</v>
      </c>
      <c r="B4" s="10" t="s">
        <v>12</v>
      </c>
      <c r="C4" s="27" t="s">
        <v>28</v>
      </c>
      <c r="D4" s="83" t="s">
        <v>45</v>
      </c>
      <c r="E4" s="46" t="s">
        <v>29</v>
      </c>
      <c r="F4" s="27" t="s">
        <v>30</v>
      </c>
      <c r="G4" s="46" t="s">
        <v>1</v>
      </c>
      <c r="H4" s="50" t="s">
        <v>13</v>
      </c>
      <c r="I4" s="55" t="s">
        <v>15</v>
      </c>
      <c r="J4" s="63" t="s">
        <v>50</v>
      </c>
      <c r="K4" s="64" t="s">
        <v>2</v>
      </c>
      <c r="L4" s="79" t="s">
        <v>3</v>
      </c>
      <c r="M4" s="51" t="s">
        <v>4</v>
      </c>
      <c r="N4" s="64" t="s">
        <v>20</v>
      </c>
    </row>
    <row r="5" spans="1:14" s="13" customFormat="1" ht="18.75" x14ac:dyDescent="0.3">
      <c r="A5" s="19" t="s">
        <v>24</v>
      </c>
      <c r="B5" s="18" t="s">
        <v>23</v>
      </c>
      <c r="C5" s="12"/>
      <c r="D5" s="12"/>
      <c r="E5" s="11"/>
      <c r="F5" s="11"/>
      <c r="G5" s="11"/>
      <c r="H5" s="52"/>
      <c r="I5" s="56"/>
      <c r="J5" s="65"/>
      <c r="K5" s="66"/>
      <c r="L5" s="65"/>
      <c r="M5" s="11"/>
      <c r="N5" s="66"/>
    </row>
    <row r="6" spans="1:14" x14ac:dyDescent="0.25">
      <c r="A6" s="2">
        <v>1</v>
      </c>
      <c r="B6" s="3"/>
      <c r="C6" s="4"/>
      <c r="D6" s="4"/>
      <c r="E6" s="2"/>
      <c r="F6" s="2"/>
      <c r="G6" s="2"/>
      <c r="H6" s="6">
        <f>E6+F6+G6</f>
        <v>0</v>
      </c>
      <c r="I6" s="57">
        <f>H6*C6</f>
        <v>0</v>
      </c>
      <c r="J6" s="67" t="s">
        <v>38</v>
      </c>
      <c r="K6" s="68"/>
      <c r="L6" s="67"/>
      <c r="M6" s="4"/>
      <c r="N6" s="68"/>
    </row>
    <row r="7" spans="1:14" x14ac:dyDescent="0.25">
      <c r="A7" s="2">
        <v>2</v>
      </c>
      <c r="B7" s="3"/>
      <c r="C7" s="4"/>
      <c r="D7" s="4"/>
      <c r="E7" s="2"/>
      <c r="F7" s="2"/>
      <c r="G7" s="2"/>
      <c r="H7" s="6">
        <f t="shared" ref="H7:H16" si="0">E7+F7+G7</f>
        <v>0</v>
      </c>
      <c r="I7" s="57">
        <f>H7*C7</f>
        <v>0</v>
      </c>
      <c r="J7" s="67" t="s">
        <v>38</v>
      </c>
      <c r="K7" s="68"/>
      <c r="L7" s="67"/>
      <c r="M7" s="4"/>
      <c r="N7" s="68"/>
    </row>
    <row r="8" spans="1:14" x14ac:dyDescent="0.25">
      <c r="A8" s="2">
        <v>3</v>
      </c>
      <c r="B8" s="3"/>
      <c r="C8" s="4"/>
      <c r="D8" s="4"/>
      <c r="E8" s="2"/>
      <c r="F8" s="2"/>
      <c r="G8" s="2"/>
      <c r="H8" s="6">
        <f t="shared" si="0"/>
        <v>0</v>
      </c>
      <c r="I8" s="57">
        <v>0</v>
      </c>
      <c r="J8" s="67" t="s">
        <v>38</v>
      </c>
      <c r="K8" s="68"/>
      <c r="L8" s="67"/>
      <c r="M8" s="4"/>
      <c r="N8" s="68"/>
    </row>
    <row r="9" spans="1:14" x14ac:dyDescent="0.25">
      <c r="A9" s="2">
        <v>4</v>
      </c>
      <c r="B9" s="3"/>
      <c r="C9" s="4"/>
      <c r="D9" s="4"/>
      <c r="E9" s="2"/>
      <c r="F9" s="2"/>
      <c r="G9" s="2"/>
      <c r="H9" s="6">
        <f t="shared" si="0"/>
        <v>0</v>
      </c>
      <c r="I9" s="57">
        <f>H9*C9</f>
        <v>0</v>
      </c>
      <c r="J9" s="67" t="s">
        <v>38</v>
      </c>
      <c r="K9" s="68"/>
      <c r="L9" s="67"/>
      <c r="M9" s="4"/>
      <c r="N9" s="68"/>
    </row>
    <row r="10" spans="1:14" x14ac:dyDescent="0.25">
      <c r="A10" s="2">
        <v>5</v>
      </c>
      <c r="B10" s="3"/>
      <c r="C10" s="4"/>
      <c r="D10" s="4"/>
      <c r="E10" s="2"/>
      <c r="F10" s="2"/>
      <c r="G10" s="2"/>
      <c r="H10" s="6">
        <f t="shared" si="0"/>
        <v>0</v>
      </c>
      <c r="I10" s="57">
        <f>H10*C10</f>
        <v>0</v>
      </c>
      <c r="J10" s="67" t="s">
        <v>38</v>
      </c>
      <c r="K10" s="68"/>
      <c r="L10" s="67"/>
      <c r="M10" s="4"/>
      <c r="N10" s="68"/>
    </row>
    <row r="11" spans="1:14" x14ac:dyDescent="0.25">
      <c r="A11" s="2">
        <v>6</v>
      </c>
      <c r="B11" s="3"/>
      <c r="C11" s="4"/>
      <c r="D11" s="4"/>
      <c r="E11" s="2"/>
      <c r="F11" s="2"/>
      <c r="G11" s="2"/>
      <c r="H11" s="6">
        <f t="shared" si="0"/>
        <v>0</v>
      </c>
      <c r="I11" s="57">
        <v>0</v>
      </c>
      <c r="J11" s="67" t="s">
        <v>38</v>
      </c>
      <c r="K11" s="68"/>
      <c r="L11" s="67"/>
      <c r="M11" s="4"/>
      <c r="N11" s="68"/>
    </row>
    <row r="12" spans="1:14" x14ac:dyDescent="0.25">
      <c r="A12" s="2">
        <v>7</v>
      </c>
      <c r="B12" s="3"/>
      <c r="C12" s="4"/>
      <c r="D12" s="4"/>
      <c r="E12" s="2"/>
      <c r="F12" s="2"/>
      <c r="G12" s="2"/>
      <c r="H12" s="6">
        <f t="shared" si="0"/>
        <v>0</v>
      </c>
      <c r="I12" s="57">
        <v>0</v>
      </c>
      <c r="J12" s="67" t="s">
        <v>38</v>
      </c>
      <c r="K12" s="68"/>
      <c r="L12" s="67"/>
      <c r="M12" s="4"/>
      <c r="N12" s="68"/>
    </row>
    <row r="13" spans="1:14" x14ac:dyDescent="0.25">
      <c r="A13" s="2">
        <v>8</v>
      </c>
      <c r="B13" s="3"/>
      <c r="C13" s="4"/>
      <c r="D13" s="4"/>
      <c r="E13" s="2"/>
      <c r="F13" s="2"/>
      <c r="G13" s="2"/>
      <c r="H13" s="6">
        <f t="shared" si="0"/>
        <v>0</v>
      </c>
      <c r="I13" s="57">
        <f t="shared" ref="I13:I15" si="1">H13*C13</f>
        <v>0</v>
      </c>
      <c r="J13" s="67" t="s">
        <v>38</v>
      </c>
      <c r="K13" s="68"/>
      <c r="L13" s="67"/>
      <c r="M13" s="4"/>
      <c r="N13" s="68"/>
    </row>
    <row r="14" spans="1:14" x14ac:dyDescent="0.25">
      <c r="A14" s="2">
        <v>9</v>
      </c>
      <c r="B14" s="3"/>
      <c r="C14" s="4"/>
      <c r="D14" s="4"/>
      <c r="E14" s="2"/>
      <c r="F14" s="2"/>
      <c r="G14" s="2"/>
      <c r="H14" s="6">
        <f t="shared" si="0"/>
        <v>0</v>
      </c>
      <c r="I14" s="57">
        <f t="shared" si="1"/>
        <v>0</v>
      </c>
      <c r="J14" s="67" t="s">
        <v>38</v>
      </c>
      <c r="K14" s="68"/>
      <c r="L14" s="67"/>
      <c r="M14" s="4"/>
      <c r="N14" s="68"/>
    </row>
    <row r="15" spans="1:14" x14ac:dyDescent="0.25">
      <c r="A15" s="2">
        <v>10</v>
      </c>
      <c r="B15" s="3"/>
      <c r="C15" s="4"/>
      <c r="D15" s="4"/>
      <c r="E15" s="2"/>
      <c r="F15" s="2"/>
      <c r="G15" s="2"/>
      <c r="H15" s="6">
        <f t="shared" si="0"/>
        <v>0</v>
      </c>
      <c r="I15" s="57">
        <f t="shared" si="1"/>
        <v>0</v>
      </c>
      <c r="J15" s="67" t="s">
        <v>38</v>
      </c>
      <c r="K15" s="68"/>
      <c r="L15" s="67"/>
      <c r="M15" s="4"/>
      <c r="N15" s="68"/>
    </row>
    <row r="16" spans="1:14" x14ac:dyDescent="0.25">
      <c r="A16" s="2">
        <v>15</v>
      </c>
      <c r="B16" s="3" t="s">
        <v>37</v>
      </c>
      <c r="C16" s="4"/>
      <c r="D16" s="4"/>
      <c r="E16" s="2"/>
      <c r="F16" s="2"/>
      <c r="G16" s="2"/>
      <c r="H16" s="6">
        <f t="shared" si="0"/>
        <v>0</v>
      </c>
      <c r="I16" s="57">
        <v>0</v>
      </c>
      <c r="J16" s="67" t="s">
        <v>38</v>
      </c>
      <c r="K16" s="68"/>
      <c r="L16" s="67"/>
      <c r="M16" s="4"/>
      <c r="N16" s="68"/>
    </row>
    <row r="17" spans="1:17" x14ac:dyDescent="0.25">
      <c r="A17" s="2"/>
      <c r="B17" s="101" t="s">
        <v>33</v>
      </c>
      <c r="C17" s="101"/>
      <c r="D17" s="101"/>
      <c r="E17" s="101"/>
      <c r="F17" s="101"/>
      <c r="G17" s="101"/>
      <c r="H17" s="102"/>
      <c r="I17" s="58">
        <f>SUM(I6:I16)</f>
        <v>0</v>
      </c>
      <c r="J17" s="69"/>
      <c r="K17" s="70">
        <f>SUM(K6:K16)</f>
        <v>0</v>
      </c>
      <c r="L17" s="69">
        <f>SUM(L6:L16)</f>
        <v>0</v>
      </c>
      <c r="M17" s="7">
        <f>SUM(M6:M16)</f>
        <v>0</v>
      </c>
      <c r="N17" s="70">
        <f>SUM(N6:N16)</f>
        <v>0</v>
      </c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59"/>
      <c r="J18" s="71"/>
      <c r="K18" s="72"/>
      <c r="L18" s="71"/>
      <c r="M18" s="6"/>
      <c r="N18" s="72"/>
    </row>
    <row r="19" spans="1:17" s="13" customFormat="1" ht="18.75" x14ac:dyDescent="0.3">
      <c r="A19" s="19" t="s">
        <v>25</v>
      </c>
      <c r="B19" s="38" t="s">
        <v>22</v>
      </c>
      <c r="C19" s="39"/>
      <c r="D19" s="39"/>
      <c r="E19" s="40"/>
      <c r="F19" s="40"/>
      <c r="G19" s="40"/>
      <c r="H19" s="53"/>
      <c r="I19" s="60"/>
      <c r="J19" s="65"/>
      <c r="K19" s="66"/>
      <c r="L19" s="65"/>
      <c r="M19" s="11"/>
      <c r="N19" s="66"/>
    </row>
    <row r="20" spans="1:17" x14ac:dyDescent="0.25">
      <c r="A20" s="2">
        <v>1</v>
      </c>
      <c r="B20" s="3" t="s">
        <v>5</v>
      </c>
      <c r="C20" s="5"/>
      <c r="D20" s="5"/>
      <c r="E20" s="2"/>
      <c r="F20" s="2"/>
      <c r="G20" s="2"/>
      <c r="H20" s="6">
        <v>1</v>
      </c>
      <c r="I20" s="57">
        <f t="shared" ref="I20:I24" si="2">H20*C20</f>
        <v>0</v>
      </c>
      <c r="J20" s="72" t="s">
        <v>7</v>
      </c>
      <c r="K20" s="72" t="s">
        <v>7</v>
      </c>
      <c r="L20" s="73" t="s">
        <v>7</v>
      </c>
      <c r="M20" s="2" t="s">
        <v>7</v>
      </c>
      <c r="N20" s="72" t="s">
        <v>7</v>
      </c>
    </row>
    <row r="21" spans="1:17" x14ac:dyDescent="0.25">
      <c r="A21" s="2">
        <v>2</v>
      </c>
      <c r="B21" s="3" t="s">
        <v>6</v>
      </c>
      <c r="C21" s="5"/>
      <c r="D21" s="5"/>
      <c r="E21" s="2"/>
      <c r="F21" s="2"/>
      <c r="G21" s="2"/>
      <c r="H21" s="6">
        <v>1</v>
      </c>
      <c r="I21" s="57">
        <f t="shared" si="2"/>
        <v>0</v>
      </c>
      <c r="J21" s="72" t="s">
        <v>7</v>
      </c>
      <c r="K21" s="72" t="s">
        <v>7</v>
      </c>
      <c r="L21" s="73" t="s">
        <v>7</v>
      </c>
      <c r="M21" s="2" t="s">
        <v>7</v>
      </c>
      <c r="N21" s="72" t="s">
        <v>7</v>
      </c>
      <c r="Q21" s="17"/>
    </row>
    <row r="22" spans="1:17" x14ac:dyDescent="0.25">
      <c r="A22" s="2">
        <v>3</v>
      </c>
      <c r="B22" s="3" t="s">
        <v>58</v>
      </c>
      <c r="C22" s="5"/>
      <c r="D22" s="5"/>
      <c r="E22" s="2"/>
      <c r="F22" s="2"/>
      <c r="G22" s="2"/>
      <c r="H22" s="6">
        <v>12</v>
      </c>
      <c r="I22" s="57">
        <f t="shared" si="2"/>
        <v>0</v>
      </c>
      <c r="J22" s="72" t="s">
        <v>7</v>
      </c>
      <c r="K22" s="72"/>
      <c r="L22" s="73"/>
      <c r="M22" s="2"/>
      <c r="N22" s="72"/>
      <c r="Q22" s="17"/>
    </row>
    <row r="23" spans="1:17" x14ac:dyDescent="0.25">
      <c r="A23" s="2">
        <v>4</v>
      </c>
      <c r="B23" s="3" t="s">
        <v>59</v>
      </c>
      <c r="C23" s="5"/>
      <c r="D23" s="5"/>
      <c r="E23" s="2"/>
      <c r="F23" s="2"/>
      <c r="G23" s="2"/>
      <c r="H23" s="6">
        <v>4</v>
      </c>
      <c r="I23" s="57">
        <f t="shared" si="2"/>
        <v>0</v>
      </c>
      <c r="J23" s="72" t="s">
        <v>7</v>
      </c>
      <c r="K23" s="72"/>
      <c r="L23" s="73"/>
      <c r="M23" s="2"/>
      <c r="N23" s="72"/>
      <c r="Q23" s="17"/>
    </row>
    <row r="24" spans="1:17" x14ac:dyDescent="0.25">
      <c r="A24" s="2">
        <v>5</v>
      </c>
      <c r="B24" s="45" t="s">
        <v>44</v>
      </c>
      <c r="C24" s="5"/>
      <c r="D24" s="5"/>
      <c r="E24" s="2"/>
      <c r="F24" s="2"/>
      <c r="G24" s="2"/>
      <c r="H24" s="6">
        <v>3</v>
      </c>
      <c r="I24" s="57">
        <f t="shared" si="2"/>
        <v>0</v>
      </c>
      <c r="J24" s="72" t="s">
        <v>7</v>
      </c>
      <c r="K24" s="72"/>
      <c r="L24" s="73"/>
      <c r="M24" s="2"/>
      <c r="N24" s="72"/>
      <c r="Q24" s="17"/>
    </row>
    <row r="25" spans="1:17" x14ac:dyDescent="0.25">
      <c r="A25" s="2"/>
      <c r="B25" s="101" t="s">
        <v>32</v>
      </c>
      <c r="C25" s="101"/>
      <c r="D25" s="101"/>
      <c r="E25" s="101"/>
      <c r="F25" s="101"/>
      <c r="G25" s="101"/>
      <c r="H25" s="102"/>
      <c r="I25" s="61">
        <f>SUM(I20:I24)</f>
        <v>0</v>
      </c>
      <c r="J25" s="74"/>
      <c r="K25" s="75">
        <f>C25</f>
        <v>0</v>
      </c>
      <c r="L25" s="80">
        <f t="shared" ref="L25:M25" si="3">E25</f>
        <v>0</v>
      </c>
      <c r="M25" s="8">
        <f t="shared" si="3"/>
        <v>0</v>
      </c>
      <c r="N25" s="75">
        <f>F25</f>
        <v>0</v>
      </c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59"/>
      <c r="J26" s="71"/>
      <c r="K26" s="72"/>
      <c r="L26" s="71"/>
      <c r="M26" s="6"/>
      <c r="N26" s="72"/>
    </row>
    <row r="27" spans="1:17" s="13" customFormat="1" ht="18.75" x14ac:dyDescent="0.3">
      <c r="A27" s="19" t="s">
        <v>26</v>
      </c>
      <c r="B27" s="18" t="s">
        <v>21</v>
      </c>
      <c r="C27" s="12"/>
      <c r="D27" s="12"/>
      <c r="E27" s="11"/>
      <c r="F27" s="11"/>
      <c r="G27" s="11"/>
      <c r="H27" s="52"/>
      <c r="I27" s="56"/>
      <c r="J27" s="65"/>
      <c r="K27" s="76"/>
      <c r="L27" s="81"/>
      <c r="M27" s="14"/>
      <c r="N27" s="76"/>
    </row>
    <row r="28" spans="1:17" ht="15" customHeight="1" x14ac:dyDescent="0.25">
      <c r="A28" s="2">
        <v>1</v>
      </c>
      <c r="B28" s="3" t="s">
        <v>8</v>
      </c>
      <c r="C28" s="5"/>
      <c r="D28" s="5"/>
      <c r="E28" s="2"/>
      <c r="F28" s="2">
        <v>1</v>
      </c>
      <c r="G28" s="2">
        <v>6</v>
      </c>
      <c r="H28" s="6">
        <f>E28+F28+G28</f>
        <v>7</v>
      </c>
      <c r="I28" s="57">
        <f t="shared" ref="I28:I37" si="4">H28*C28</f>
        <v>0</v>
      </c>
      <c r="J28" s="67"/>
      <c r="K28" s="68"/>
      <c r="L28" s="67"/>
      <c r="M28" s="4"/>
      <c r="N28" s="68"/>
    </row>
    <row r="29" spans="1:17" ht="15" customHeight="1" x14ac:dyDescent="0.25">
      <c r="A29" s="2">
        <v>2</v>
      </c>
      <c r="B29" s="3" t="s">
        <v>9</v>
      </c>
      <c r="C29" s="5"/>
      <c r="D29" s="5"/>
      <c r="E29" s="2"/>
      <c r="F29" s="2">
        <v>1</v>
      </c>
      <c r="G29" s="2">
        <v>6</v>
      </c>
      <c r="H29" s="6">
        <f t="shared" ref="H29:H37" si="5">E29+F29+G29</f>
        <v>7</v>
      </c>
      <c r="I29" s="57">
        <f t="shared" si="4"/>
        <v>0</v>
      </c>
      <c r="J29" s="67"/>
      <c r="K29" s="68"/>
      <c r="L29" s="67"/>
      <c r="M29" s="4"/>
      <c r="N29" s="68"/>
    </row>
    <row r="30" spans="1:17" ht="15" customHeight="1" x14ac:dyDescent="0.25">
      <c r="A30" s="2">
        <v>3</v>
      </c>
      <c r="B30" s="3" t="s">
        <v>10</v>
      </c>
      <c r="C30" s="5"/>
      <c r="D30" s="5"/>
      <c r="E30" s="2"/>
      <c r="F30" s="2">
        <v>1</v>
      </c>
      <c r="G30" s="2">
        <v>6</v>
      </c>
      <c r="H30" s="6">
        <f t="shared" si="5"/>
        <v>7</v>
      </c>
      <c r="I30" s="57">
        <f t="shared" si="4"/>
        <v>0</v>
      </c>
      <c r="J30" s="67"/>
      <c r="K30" s="68"/>
      <c r="L30" s="67"/>
      <c r="M30" s="4"/>
      <c r="N30" s="68"/>
    </row>
    <row r="31" spans="1:17" ht="15" customHeight="1" x14ac:dyDescent="0.25">
      <c r="A31" s="2">
        <v>4</v>
      </c>
      <c r="B31" s="3" t="s">
        <v>18</v>
      </c>
      <c r="C31" s="5"/>
      <c r="D31" s="5"/>
      <c r="E31" s="2"/>
      <c r="F31" s="2">
        <v>1</v>
      </c>
      <c r="G31" s="2">
        <v>6</v>
      </c>
      <c r="H31" s="6">
        <f t="shared" si="5"/>
        <v>7</v>
      </c>
      <c r="I31" s="57">
        <f t="shared" si="4"/>
        <v>0</v>
      </c>
      <c r="J31" s="67"/>
      <c r="K31" s="68"/>
      <c r="L31" s="67"/>
      <c r="M31" s="4"/>
      <c r="N31" s="68"/>
    </row>
    <row r="32" spans="1:17" ht="15" customHeight="1" x14ac:dyDescent="0.25">
      <c r="A32" s="2">
        <v>5</v>
      </c>
      <c r="B32" s="45" t="s">
        <v>49</v>
      </c>
      <c r="C32" s="5"/>
      <c r="D32" s="5"/>
      <c r="E32" s="2"/>
      <c r="F32" s="2">
        <v>1</v>
      </c>
      <c r="G32" s="2">
        <v>6</v>
      </c>
      <c r="H32" s="6">
        <f t="shared" si="5"/>
        <v>7</v>
      </c>
      <c r="I32" s="57">
        <f t="shared" si="4"/>
        <v>0</v>
      </c>
      <c r="J32" s="67"/>
      <c r="K32" s="68"/>
      <c r="L32" s="67"/>
      <c r="M32" s="4"/>
      <c r="N32" s="68"/>
    </row>
    <row r="33" spans="1:14" x14ac:dyDescent="0.25">
      <c r="A33" s="2">
        <v>6</v>
      </c>
      <c r="B33" s="3" t="s">
        <v>48</v>
      </c>
      <c r="C33" s="5"/>
      <c r="D33" s="5"/>
      <c r="E33" s="2"/>
      <c r="F33" s="2">
        <v>1</v>
      </c>
      <c r="G33" s="2">
        <v>6</v>
      </c>
      <c r="H33" s="6">
        <f t="shared" si="5"/>
        <v>7</v>
      </c>
      <c r="I33" s="57">
        <f t="shared" si="4"/>
        <v>0</v>
      </c>
      <c r="J33" s="67"/>
      <c r="K33" s="68"/>
      <c r="L33" s="67"/>
      <c r="M33" s="4"/>
      <c r="N33" s="68"/>
    </row>
    <row r="34" spans="1:14" ht="15" customHeight="1" x14ac:dyDescent="0.25">
      <c r="A34" s="2">
        <v>7</v>
      </c>
      <c r="B34" s="3" t="s">
        <v>11</v>
      </c>
      <c r="C34" s="5"/>
      <c r="D34" s="5"/>
      <c r="E34" s="2"/>
      <c r="F34" s="2">
        <v>1</v>
      </c>
      <c r="G34" s="2">
        <v>6</v>
      </c>
      <c r="H34" s="6">
        <f>E34+F34+G34</f>
        <v>7</v>
      </c>
      <c r="I34" s="57">
        <f t="shared" si="4"/>
        <v>0</v>
      </c>
      <c r="J34" s="67"/>
      <c r="K34" s="68"/>
      <c r="L34" s="67"/>
      <c r="M34" s="4"/>
      <c r="N34" s="68"/>
    </row>
    <row r="35" spans="1:14" ht="15" customHeight="1" x14ac:dyDescent="0.25">
      <c r="A35" s="2">
        <v>8</v>
      </c>
      <c r="B35" s="3" t="s">
        <v>16</v>
      </c>
      <c r="C35" s="5"/>
      <c r="D35" s="5"/>
      <c r="E35" s="2"/>
      <c r="F35" s="2">
        <v>1</v>
      </c>
      <c r="G35" s="2">
        <v>6</v>
      </c>
      <c r="H35" s="6">
        <f>E35+F35+G35</f>
        <v>7</v>
      </c>
      <c r="I35" s="57">
        <f t="shared" si="4"/>
        <v>0</v>
      </c>
      <c r="J35" s="67"/>
      <c r="K35" s="68"/>
      <c r="L35" s="67"/>
      <c r="M35" s="4"/>
      <c r="N35" s="68"/>
    </row>
    <row r="36" spans="1:14" ht="15" customHeight="1" x14ac:dyDescent="0.25">
      <c r="A36" s="2">
        <v>9</v>
      </c>
      <c r="B36" s="3" t="s">
        <v>37</v>
      </c>
      <c r="C36" s="5"/>
      <c r="D36" s="5"/>
      <c r="E36" s="2"/>
      <c r="F36" s="2">
        <v>1</v>
      </c>
      <c r="G36" s="2">
        <v>0</v>
      </c>
      <c r="H36" s="6">
        <v>0</v>
      </c>
      <c r="I36" s="57">
        <f>H34*C34</f>
        <v>0</v>
      </c>
      <c r="J36" s="67"/>
      <c r="K36" s="68"/>
      <c r="L36" s="67"/>
      <c r="M36" s="4"/>
      <c r="N36" s="68"/>
    </row>
    <row r="37" spans="1:14" ht="15" customHeight="1" x14ac:dyDescent="0.25">
      <c r="A37" s="2">
        <v>12</v>
      </c>
      <c r="C37" s="5"/>
      <c r="D37" s="5"/>
      <c r="E37" s="2"/>
      <c r="F37" s="2">
        <v>0</v>
      </c>
      <c r="G37" s="2">
        <v>0</v>
      </c>
      <c r="H37" s="6">
        <f t="shared" si="5"/>
        <v>0</v>
      </c>
      <c r="I37" s="57">
        <f t="shared" si="4"/>
        <v>0</v>
      </c>
      <c r="J37" s="67"/>
      <c r="K37" s="68"/>
      <c r="L37" s="67"/>
      <c r="M37" s="4"/>
      <c r="N37" s="68"/>
    </row>
    <row r="38" spans="1:14" ht="15.75" thickBot="1" x14ac:dyDescent="0.3">
      <c r="A38" s="6"/>
      <c r="B38" s="101" t="s">
        <v>31</v>
      </c>
      <c r="C38" s="101"/>
      <c r="D38" s="101"/>
      <c r="E38" s="101"/>
      <c r="F38" s="101"/>
      <c r="G38" s="101"/>
      <c r="H38" s="102"/>
      <c r="I38" s="62">
        <f>SUM(I28:I37)</f>
        <v>0</v>
      </c>
      <c r="J38" s="77"/>
      <c r="K38" s="78">
        <f>SUM(K28:K37)</f>
        <v>0</v>
      </c>
      <c r="L38" s="77">
        <f>SUM(L28:L37)</f>
        <v>0</v>
      </c>
      <c r="M38" s="82">
        <f>SUM(M28:M37)</f>
        <v>0</v>
      </c>
      <c r="N38" s="78">
        <f>SUM(N28:N37)</f>
        <v>0</v>
      </c>
    </row>
    <row r="39" spans="1:14" ht="15.75" thickBot="1" x14ac:dyDescent="0.3">
      <c r="A39" s="47"/>
      <c r="B39" s="103"/>
      <c r="C39" s="103"/>
      <c r="D39" s="103"/>
      <c r="E39" s="103"/>
      <c r="F39" s="103"/>
      <c r="G39" s="103"/>
      <c r="H39" s="103"/>
      <c r="I39" s="28"/>
      <c r="J39" s="28"/>
      <c r="K39" s="28"/>
      <c r="L39" s="28"/>
      <c r="M39" s="28"/>
      <c r="N39" s="28"/>
    </row>
    <row r="40" spans="1:14" ht="19.5" thickBot="1" x14ac:dyDescent="0.35">
      <c r="A40" s="29"/>
      <c r="B40" s="97" t="s">
        <v>54</v>
      </c>
      <c r="C40" s="98"/>
      <c r="D40" s="98"/>
      <c r="E40" s="98"/>
      <c r="F40" s="98"/>
      <c r="G40" s="98"/>
      <c r="H40" s="98"/>
      <c r="I40" s="30">
        <f>I17+I25+I38</f>
        <v>0</v>
      </c>
      <c r="J40" s="29"/>
      <c r="K40" s="29"/>
      <c r="L40" s="29"/>
      <c r="M40" s="29"/>
      <c r="N40" s="29"/>
    </row>
    <row r="41" spans="1:14" ht="19.5" thickBot="1" x14ac:dyDescent="0.35">
      <c r="A41" s="29"/>
      <c r="B41" s="97" t="s">
        <v>55</v>
      </c>
      <c r="C41" s="98"/>
      <c r="D41" s="98"/>
      <c r="E41" s="98"/>
      <c r="F41" s="98"/>
      <c r="G41" s="98"/>
      <c r="H41" s="98"/>
      <c r="I41" s="30">
        <f>J38+K38</f>
        <v>0</v>
      </c>
    </row>
    <row r="42" spans="1:14" ht="19.5" thickBot="1" x14ac:dyDescent="0.35">
      <c r="B42" s="97" t="s">
        <v>56</v>
      </c>
      <c r="C42" s="98"/>
      <c r="D42" s="98"/>
      <c r="E42" s="98"/>
      <c r="F42" s="98"/>
      <c r="G42" s="98"/>
      <c r="H42" s="98"/>
      <c r="I42" s="30">
        <f>L38+M38+N38</f>
        <v>0</v>
      </c>
    </row>
  </sheetData>
  <mergeCells count="12">
    <mergeCell ref="L3:N3"/>
    <mergeCell ref="B41:H41"/>
    <mergeCell ref="B42:H42"/>
    <mergeCell ref="A1:N1"/>
    <mergeCell ref="B38:H38"/>
    <mergeCell ref="B39:H39"/>
    <mergeCell ref="B40:H40"/>
    <mergeCell ref="E3:G3"/>
    <mergeCell ref="B17:H17"/>
    <mergeCell ref="B25:H25"/>
    <mergeCell ref="A2:N2"/>
    <mergeCell ref="J3:K3"/>
  </mergeCells>
  <pageMargins left="0.7" right="0.7" top="0.25" bottom="0.25" header="0.3" footer="0.3"/>
  <pageSetup paperSize="17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ceefe213-a710-48ef-a469-987646fd95b1" ContentTypeId="0x0101003C342E8B05BFF6458C47A1FE224FD53E" PreviousValue="false"/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rtRetentionExpirationDate xmlns="26ee3924-799d-4b59-ac9e-492af8226641" xsi:nil="true"/>
    <PortRetentionDestructionDate xmlns="26ee3924-799d-4b59-ac9e-492af8226641" xsi:nil="true"/>
    <PortRetentionInDocSetFlag xmlns="26ee3924-799d-4b59-ac9e-492af8226641">false</PortRetentionInDocSetFlag>
    <PortRetentionKey xmlns="26ee3924-799d-4b59-ac9e-492af8226641">None</PortRetentionKey>
    <PortRetentionTriggerStartDat20e xmlns="26ee3924-799d-4b59-ac9e-492af8226641" xsi:nil="true"/>
    <_dlc_ExpireDateSaved xmlns="http://schemas.microsoft.com/sharepoint/v3" xsi:nil="true"/>
    <_dlc_ExpireDate xmlns="http://schemas.microsoft.com/sharepoint/v3">2021-10-06T21:24:52+00:00</_dlc_ExpireDate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Retention" ma:contentTypeID="0x0101003C342E8B05BFF6458C47A1FE224FD53E004B6A78AB7D056848BC3B63AF24CBF64B" ma:contentTypeVersion="36" ma:contentTypeDescription="Content type is for Document Retention" ma:contentTypeScope="" ma:versionID="77ff2a6115a39c411611717bbae28618">
  <xsd:schema xmlns:xsd="http://www.w3.org/2001/XMLSchema" xmlns:xs="http://www.w3.org/2001/XMLSchema" xmlns:p="http://schemas.microsoft.com/office/2006/metadata/properties" xmlns:ns1="http://schemas.microsoft.com/sharepoint/v3" xmlns:ns2="26ee3924-799d-4b59-ac9e-492af8226641" targetNamespace="http://schemas.microsoft.com/office/2006/metadata/properties" ma:root="true" ma:fieldsID="1ae17ed590ac82b03565e26f7aa58354" ns1:_="" ns2:_="">
    <xsd:import namespace="http://schemas.microsoft.com/sharepoint/v3"/>
    <xsd:import namespace="26ee3924-799d-4b59-ac9e-492af8226641"/>
    <xsd:element name="properties">
      <xsd:complexType>
        <xsd:sequence>
          <xsd:element name="documentManagement">
            <xsd:complexType>
              <xsd:all>
                <xsd:element ref="ns2:PortRetentionKey" minOccurs="0"/>
                <xsd:element ref="ns2:PortRetentionTriggerStartDat20e" minOccurs="0"/>
                <xsd:element ref="ns2:PortRetentionExpirationDate" minOccurs="0"/>
                <xsd:element ref="ns2:PortRetentionDestructionDate" minOccurs="0"/>
                <xsd:element ref="ns2:PortRetentionInDocSetFlag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3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4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5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e3924-799d-4b59-ac9e-492af8226641" elementFormDefault="qualified">
    <xsd:import namespace="http://schemas.microsoft.com/office/2006/documentManagement/types"/>
    <xsd:import namespace="http://schemas.microsoft.com/office/infopath/2007/PartnerControls"/>
    <xsd:element name="PortRetentionKey" ma:index="8" nillable="true" ma:displayName="File Series" ma:default="None" ma:format="Dropdown" ma:internalName="PortRetentionKey">
      <xsd:simpleType>
        <xsd:restriction base="dms:Choice">
          <xsd:enumeration value="None"/>
          <xsd:enumeration value="Completion + 10"/>
          <xsd:enumeration value="Expiration + 2"/>
          <xsd:enumeration value="Expiration + 5"/>
          <xsd:enumeration value="Life of System + 2"/>
          <xsd:enumeration value="Permanent"/>
          <xsd:enumeration value="Separation + 1"/>
          <xsd:enumeration value="Superseded + 2"/>
        </xsd:restriction>
      </xsd:simpleType>
    </xsd:element>
    <xsd:element name="PortRetentionTriggerStartDat20e" ma:index="9" nillable="true" ma:displayName="Trigger Date" ma:format="DateOnly" ma:internalName="PortRetentionTriggerStartDate">
      <xsd:simpleType>
        <xsd:restriction base="dms:DateTime"/>
      </xsd:simpleType>
    </xsd:element>
    <xsd:element name="PortRetentionExpirationDate" ma:index="10" nillable="true" ma:displayName="Eligible For Destruction" ma:format="DateOnly" ma:hidden="true" ma:internalName="PortRetentionExpirationDate" ma:readOnly="false">
      <xsd:simpleType>
        <xsd:restriction base="dms:DateTime"/>
      </xsd:simpleType>
    </xsd:element>
    <xsd:element name="PortRetentionDestructionDate" ma:index="11" nillable="true" ma:displayName="Destruction Date" ma:format="DateOnly" ma:hidden="true" ma:internalName="PortRetentionDestructionDate" ma:readOnly="false">
      <xsd:simpleType>
        <xsd:restriction base="dms:DateTime"/>
      </xsd:simpleType>
    </xsd:element>
    <xsd:element name="PortRetentionInDocSetFlag" ma:index="12" nillable="true" ma:displayName="Is Doc in a Doc Set" ma:default="0" ma:internalName="PortRetentionInDocSetFla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p:Policy xmlns:p="office.server.policy" id="" local="true">
  <p:Name>DocumentRetention</p:Name>
  <p:Description/>
  <p:Statement/>
  <p:PolicyItems>
    <p:PolicyItem featureId="Microsoft.Office.RecordsManagement.PolicyFeatures.Expiration" staticId="0x0101003C342E8B05BFF6458C47A1FE224FD53E|781879962" UniqueId="680c001f-0f3e-4f5d-a7d4-bcfd6b8e9ced">
      <p:Name>Retention</p:Name>
      <p:Description>Automatic scheduling of content for processing, and performing a retention action on content that has reached its due date.</p:Description>
      <p:CustomData>
        <Schedules nextStageId="3">
          <Schedule type="Default">
            <stages>
              <data stageId="1">
                <formula id="Microsoft.Office.RecordsManagement.PolicyFeatures.Expiration.Formula.BuiltIn">
                  <number>25</number>
                  <property>Modified</property>
                  <propertyId>28cf69c5-fa48-462a-b5cd-27b6f9d2bd5f</propertyId>
                  <period>months</period>
                </formula>
                <action type="action" id="Microsoft.Office.RecordsManagement.PolicyFeatures.Expiration.Action.Skip"/>
              </data>
              <data stageId="2" stageDeleted="true"/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6E5CD265-53CC-4968-9193-14DD6F4A433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FEEC10F-0F29-4380-849F-3B370C029B5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113E9BB-BE9F-44AD-9A9E-AB42CE6C3B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4F6DE79-041A-46B7-96A1-A8733D047C87}">
  <ds:schemaRefs>
    <ds:schemaRef ds:uri="26ee3924-799d-4b59-ac9e-492af8226641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C67A1165-C7BC-4B38-8304-036BACE53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ee3924-799d-4b59-ac9e-492af82266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170F7F19-DBF6-4449-B509-E5028999622C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Detailed Pricing Sheet</vt:lpstr>
      <vt:lpstr>'Detailed Pricing Sheet'!Print_Area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Pethe, Saurabh</dc:creator>
  <cp:lastModifiedBy>Nickulaus Sioson</cp:lastModifiedBy>
  <cp:lastPrinted>2019-10-29T20:39:44Z</cp:lastPrinted>
  <dcterms:created xsi:type="dcterms:W3CDTF">2018-04-05T18:13:02Z</dcterms:created>
  <dcterms:modified xsi:type="dcterms:W3CDTF">2019-10-29T20:45:36Z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0x0101003C342E8B05BFF6458C47A1FE224FD53E004B6A78AB7D056848BC3B63AF24CBF64B</vt:lpwstr>
  </property>
  <property fmtid="{D5CDD505-2E9C-101B-9397-08002B2CF9AE}" pid="3" name="_dlc_policyId">
    <vt:lpwstr>0x0101003C342E8B05BFF6458C47A1FE224FD53E|781879962</vt:lpwstr>
  </property>
  <property fmtid="{D5CDD505-2E9C-101B-9397-08002B2CF9AE}" pid="4" name="ItemRetentionFormula">
    <vt:lpwstr>&lt;formula id="Microsoft.Office.RecordsManagement.PolicyFeatures.Expiration.Formula.BuiltIn"&gt;&lt;number&gt;25&lt;/number&gt;&lt;property&gt;Modified&lt;/property&gt;&lt;propertyId&gt;28cf69c5-fa48-462a-b5cd-27b6f9d2bd5f&lt;/propertyId&gt;&lt;period&gt;months&lt;/period&gt;&lt;/formula&gt;</vt:lpwstr>
  </property>
</Properties>
</file>